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nocent/Desktop/DOSSIER ACP/ACP - BRM FRANCE/PARCOURS 2013-2022/NP/"/>
    </mc:Choice>
  </mc:AlternateContent>
  <xr:revisionPtr revIDLastSave="0" documentId="13_ncr:40009_{1DEC9ECC-24E1-0F4D-B08E-582C0F9FBB32}" xr6:coauthVersionLast="36" xr6:coauthVersionMax="36" xr10:uidLastSave="{00000000-0000-0000-0000-000000000000}"/>
  <bookViews>
    <workbookView xWindow="300" yWindow="4260" windowWidth="28360" windowHeight="18640"/>
  </bookViews>
  <sheets>
    <sheet name="Feuil1" sheetId="1" r:id="rId1"/>
  </sheets>
  <calcPr calcId="181029" iterateDelta="1E-4"/>
</workbook>
</file>

<file path=xl/calcChain.xml><?xml version="1.0" encoding="utf-8"?>
<calcChain xmlns="http://schemas.openxmlformats.org/spreadsheetml/2006/main">
  <c r="I53" i="1" l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I32" i="1"/>
  <c r="I31" i="1"/>
  <c r="I30" i="1"/>
  <c r="I29" i="1"/>
  <c r="I28" i="1"/>
  <c r="G28" i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I27" i="1"/>
  <c r="I26" i="1"/>
  <c r="G26" i="1"/>
  <c r="I25" i="1"/>
  <c r="G25" i="1"/>
  <c r="I24" i="1"/>
  <c r="G24" i="1"/>
  <c r="I23" i="1"/>
  <c r="G23" i="1"/>
  <c r="I22" i="1"/>
  <c r="G22" i="1"/>
  <c r="I21" i="1"/>
</calcChain>
</file>

<file path=xl/sharedStrings.xml><?xml version="1.0" encoding="utf-8"?>
<sst xmlns="http://schemas.openxmlformats.org/spreadsheetml/2006/main" count="192" uniqueCount="182">
  <si>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</si>
  <si>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</si>
  <si>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</si>
  <si>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</si>
  <si>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Nom du parcours : BRM 200</t>
  </si>
  <si>
    <t>L’enfer du Nord</t>
  </si>
  <si>
    <t>N° homologation :</t>
  </si>
  <si>
    <t>Société organisatrice :</t>
  </si>
  <si>
    <t>Les Cyclanthropes</t>
  </si>
  <si>
    <t>Code ACP :</t>
  </si>
  <si>
    <t>&lt;&lt;&lt; Entrez votre code club ACP (6 caractères)</t>
  </si>
  <si>
    <t>Nom du responsable :</t>
  </si>
  <si>
    <t>Pic Clément</t>
  </si>
  <si>
    <t>Ligue :</t>
  </si>
  <si>
    <t>haut de France</t>
  </si>
  <si>
    <t>Adresse du responsable :</t>
  </si>
  <si>
    <t>6 Rue Laplace 59800 Lille</t>
  </si>
  <si>
    <t>Brevet de</t>
  </si>
  <si>
    <t>km</t>
  </si>
  <si>
    <t>Tél :</t>
  </si>
  <si>
    <t>06 80 26 52 00</t>
  </si>
  <si>
    <t>Mail :</t>
  </si>
  <si>
    <t>clement.pic.guitare@gmail.com</t>
  </si>
  <si>
    <t>Date :</t>
  </si>
  <si>
    <t>Lieu de départ :</t>
  </si>
  <si>
    <t>« Les mains dans le guidon » 188 rue du Faubourg de Roubaix, 59800 LILLE</t>
  </si>
  <si>
    <t>Heure de départ :</t>
  </si>
  <si>
    <t>&lt;&lt;&lt; Entrez l'heure de départ (format 08:30)</t>
  </si>
  <si>
    <t>Contrôle</t>
  </si>
  <si>
    <t>LOCALITES</t>
  </si>
  <si>
    <t>Michelin</t>
  </si>
  <si>
    <t>Numéro de route</t>
  </si>
  <si>
    <t>KM</t>
  </si>
  <si>
    <t>CONTROLES</t>
  </si>
  <si>
    <t>n°</t>
  </si>
  <si>
    <t>Pli</t>
  </si>
  <si>
    <t>PARTIEL</t>
  </si>
  <si>
    <t>TOTAL</t>
  </si>
  <si>
    <t>Ouverture</t>
  </si>
  <si>
    <t>Fermeture</t>
  </si>
  <si>
    <t>Départ : Lille, « les mains dans le guidon »</t>
  </si>
  <si>
    <t>188 rue du faubourg de Roubaix</t>
  </si>
  <si>
    <t>Lille</t>
  </si>
  <si>
    <t>Si la localité est un point de contrôle, ajoutez "C" dans la première colonne</t>
  </si>
  <si>
    <t>gare Lille Flandres</t>
  </si>
  <si>
    <t>les horaires d'ouverture et de fermeture sont calculés automatiquement</t>
  </si>
  <si>
    <t>Rue de Tournai</t>
  </si>
  <si>
    <t>Rue Javary (piste cyclable)</t>
  </si>
  <si>
    <t>à gauche, pont de fives</t>
  </si>
  <si>
    <t>Droite, Rue de Belle Vue</t>
  </si>
  <si>
    <t>Lezennes</t>
  </si>
  <si>
    <t>Boulevard de Lezennes</t>
  </si>
  <si>
    <t>Villeuneuve d’Ascq</t>
  </si>
  <si>
    <t>Boulevard de Tournai</t>
  </si>
  <si>
    <t>Au rond point de tournai,
Droite Rue des Fusillés</t>
  </si>
  <si>
    <t>droite rue Pasteur</t>
  </si>
  <si>
    <t>Anstaing</t>
  </si>
  <si>
    <t>Rue Camille Dufay</t>
  </si>
  <si>
    <t>Gruson</t>
  </si>
  <si>
    <t>Rue Calmette</t>
  </si>
  <si>
    <t>secteur pavé de Gruson à l’arbre **</t>
  </si>
  <si>
    <t>droite d90</t>
  </si>
  <si>
    <t>Cysoing</t>
  </si>
  <si>
    <t>gauche d955</t>
  </si>
  <si>
    <t>gauche rue de Tournai</t>
  </si>
  <si>
    <t>secteur pavé Duclos Lassalle ***</t>
  </si>
  <si>
    <t>Première à droite</t>
  </si>
  <si>
    <t>Bourghelles</t>
  </si>
  <si>
    <t>d93a</t>
  </si>
  <si>
    <t>Cobrieux</t>
  </si>
  <si>
    <t>Genech</t>
  </si>
  <si>
    <t>Ouvignie</t>
  </si>
  <si>
    <t>d127</t>
  </si>
  <si>
    <t>Nomain</t>
  </si>
  <si>
    <t>Le Quesne</t>
  </si>
  <si>
    <t>Landas</t>
  </si>
  <si>
    <t>d58</t>
  </si>
  <si>
    <t>D 953</t>
  </si>
  <si>
    <t>Sars et Rosières</t>
  </si>
  <si>
    <t>d158</t>
  </si>
  <si>
    <t>Brillon</t>
  </si>
  <si>
    <t>d35</t>
  </si>
  <si>
    <t>Tilloy les Marchiennes</t>
  </si>
  <si>
    <t>d81 Secteur pavé ****</t>
  </si>
  <si>
    <t>Warlaing</t>
  </si>
  <si>
    <t>Wandignie Hamage</t>
  </si>
  <si>
    <t>Hornaing</t>
  </si>
  <si>
    <t>Escaudain</t>
  </si>
  <si>
    <t>Lourches</t>
  </si>
  <si>
    <t>Neuvillle sur Escaut</t>
  </si>
  <si>
    <t>droite d 81</t>
  </si>
  <si>
    <t>Bouchain</t>
  </si>
  <si>
    <t>d74 (suivre chemin de fer)</t>
  </si>
  <si>
    <t>à droite juste avant l’autoroute</t>
  </si>
  <si>
    <t>rond point 3ème sortie</t>
  </si>
  <si>
    <t>rond point première sortie</t>
  </si>
  <si>
    <t>Secteur pavé ***</t>
  </si>
  <si>
    <t>Avesnes le Sec</t>
  </si>
  <si>
    <t>d74</t>
  </si>
  <si>
    <t>Villers en Cauchie</t>
  </si>
  <si>
    <t>d45</t>
  </si>
  <si>
    <t>StAubert</t>
  </si>
  <si>
    <t>St Hilaire lez Cambrai</t>
  </si>
  <si>
    <t>Quiévy</t>
  </si>
  <si>
    <t>« c »</t>
  </si>
  <si>
    <t>Caudry</t>
  </si>
  <si>
    <t>d16</t>
  </si>
  <si>
    <t>Ligny en Cambrésis</t>
  </si>
  <si>
    <t>Haucourt en Cambrésis</t>
  </si>
  <si>
    <t>d15</t>
  </si>
  <si>
    <t>Esnes</t>
  </si>
  <si>
    <t>Lesdain</t>
  </si>
  <si>
    <t>Crèvecoeur sur L’escaut</t>
  </si>
  <si>
    <t>Masnières</t>
  </si>
  <si>
    <t>Marcoing</t>
  </si>
  <si>
    <t>d29</t>
  </si>
  <si>
    <t>Ribécourt la Tour</t>
  </si>
  <si>
    <t>Tout droit rue Michel Sauvage</t>
  </si>
  <si>
    <t>section gravel **</t>
  </si>
  <si>
    <t>Havrincourt</t>
  </si>
  <si>
    <t>d5</t>
  </si>
  <si>
    <t>Hermies</t>
  </si>
  <si>
    <t>Beaumetz lès Cambrai</t>
  </si>
  <si>
    <t>Morchies</t>
  </si>
  <si>
    <t>d18</t>
  </si>
  <si>
    <t>Lagnicourt Marcel</t>
  </si>
  <si>
    <t>Noreuil</t>
  </si>
  <si>
    <t>Ecoust Saint Mein</t>
  </si>
  <si>
    <t>d5e2</t>
  </si>
  <si>
    <t>Bullecourt</t>
  </si>
  <si>
    <t>"C"</t>
  </si>
  <si>
    <t>Mémorial du courage australien</t>
  </si>
  <si>
    <t>photo</t>
  </si>
  <si>
    <t>Riencourt lès Cagnicourt</t>
  </si>
  <si>
    <t>d13</t>
  </si>
  <si>
    <t>Cagnicourt</t>
  </si>
  <si>
    <t>Villers les Cagnicourt</t>
  </si>
  <si>
    <t>au stop à gauche rue de la mairie
Place triangulaire, à droite
Attention au franchissement de la D939</t>
  </si>
  <si>
    <t>Dury</t>
  </si>
  <si>
    <t>Etaing</t>
  </si>
  <si>
    <t>d39</t>
  </si>
  <si>
    <t>Sailly en Ostrevent</t>
  </si>
  <si>
    <t>Vitry en Artois</t>
  </si>
  <si>
    <t>Présenter la photo du mémorial</t>
  </si>
  <si>
    <t>Quiéry la Motte</t>
  </si>
  <si>
    <t>d48</t>
  </si>
  <si>
    <t>Esquerchin</t>
  </si>
  <si>
    <t>Lauwin Planque</t>
  </si>
  <si>
    <t>d520</t>
  </si>
  <si>
    <t>d120</t>
  </si>
  <si>
    <t>d1120</t>
  </si>
  <si>
    <t>Auby</t>
  </si>
  <si>
    <t>Leforest</t>
  </si>
  <si>
    <t>d161e2</t>
  </si>
  <si>
    <t>Droite vers d161</t>
  </si>
  <si>
    <t>Moncheaux</t>
  </si>
  <si>
    <t>Mons en Pévèle</t>
  </si>
  <si>
    <t>Mérignies</t>
  </si>
  <si>
    <t>Pont à Marcq</t>
  </si>
  <si>
    <t>d917</t>
  </si>
  <si>
    <t>après le rond point,
À droite rue de Pont Thibaut</t>
  </si>
  <si>
    <t>Secteur Pavé de Pont Thibaut ***</t>
  </si>
  <si>
    <t>Ennevelin</t>
  </si>
  <si>
    <t>Fretin</t>
  </si>
  <si>
    <t>M145</t>
  </si>
  <si>
    <t>à droite rue Calmette</t>
  </si>
  <si>
    <t>m19</t>
  </si>
  <si>
    <t>Péronne en Mélantois</t>
  </si>
  <si>
    <t>m955</t>
  </si>
  <si>
    <t>Sainghin en Mélantois</t>
  </si>
  <si>
    <t>m146</t>
  </si>
  <si>
    <t>Au bout à gauche</t>
  </si>
  <si>
    <t>3ème rond point 1ere sortie</t>
  </si>
  <si>
    <t>gauche boulevard de Tournai</t>
  </si>
  <si>
    <t>droite m48</t>
  </si>
  <si>
    <t>Villeneuve-d’Ascq</t>
  </si>
  <si>
    <t>Après le Cora à gauche</t>
  </si>
  <si>
    <t>Mons en Baroeul</t>
  </si>
  <si>
    <t>Rue Jules Guesde</t>
  </si>
  <si>
    <t>Avenue René Coty</t>
  </si>
  <si>
    <t>gauche Avenue Robert Schuman</t>
  </si>
  <si>
    <t>2023 NP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</si>
</sst>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&quot;:&quot;mm&quot;:&quot;ss"/>
    <numFmt numFmtId="165" formatCode="0.0"/>
    <numFmt numFmtId="166" formatCode="dddd&quot; &quot;dd&quot; &quot;mmmm&quot; &quot;yyyy"/>
    <numFmt numFmtId="167" formatCode="hh&quot;:&quot;mm"/>
  </numFmts>
  <fonts count="2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00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rgb="FF000000"/>
      <name val="Arial"/>
      <family val="2"/>
    </font>
    <font>
      <b/>
      <sz val="11"/>
      <color rgb="FFED7D31"/>
      <name val="Calibri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</font>
    <font>
      <sz val="10"/>
      <color rgb="FF000080"/>
      <name val="Arial"/>
      <family val="2"/>
    </font>
    <font>
      <sz val="10"/>
      <color rgb="FF000000"/>
      <name val="Arial"/>
      <family val="2"/>
    </font>
    <font>
      <b/>
      <sz val="13.5"/>
      <color rgb="FF000000"/>
      <name val="Arial"/>
      <family val="2"/>
    </font>
    <font>
      <sz val="10"/>
      <color rgb="FF0000FF"/>
      <name val="Arial"/>
      <family val="2"/>
    </font>
    <font>
      <b/>
      <sz val="14"/>
      <color rgb="FF000080"/>
      <name val="Arial"/>
      <family val="2"/>
    </font>
    <font>
      <sz val="11"/>
      <color rgb="FF000080"/>
      <name val="Calibri"/>
      <family val="2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DEEBF7"/>
        <bgColor rgb="FFDEEBF7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/>
    <xf numFmtId="0" fontId="14" fillId="9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7" fillId="0" borderId="0"/>
    <xf numFmtId="0" fontId="8" fillId="8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9" borderId="0"/>
    <xf numFmtId="0" fontId="15" fillId="0" borderId="0"/>
    <xf numFmtId="0" fontId="1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167" fontId="22" fillId="0" borderId="11" xfId="0" applyNumberFormat="1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0" fillId="0" borderId="22" xfId="0" applyBorder="1"/>
    <xf numFmtId="0" fontId="19" fillId="0" borderId="23" xfId="0" applyFont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6" borderId="21" xfId="0" applyFont="1" applyFill="1" applyBorder="1"/>
    <xf numFmtId="165" fontId="5" fillId="6" borderId="21" xfId="0" applyNumberFormat="1" applyFont="1" applyFill="1" applyBorder="1" applyAlignment="1">
      <alignment horizontal="center"/>
    </xf>
    <xf numFmtId="18" fontId="5" fillId="6" borderId="2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1" xfId="0" applyFont="1" applyBorder="1"/>
    <xf numFmtId="165" fontId="0" fillId="0" borderId="21" xfId="0" applyNumberFormat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6" borderId="21" xfId="0" applyFill="1" applyBorder="1"/>
    <xf numFmtId="165" fontId="0" fillId="6" borderId="21" xfId="0" applyNumberFormat="1" applyFill="1" applyBorder="1" applyAlignment="1">
      <alignment horizontal="center"/>
    </xf>
    <xf numFmtId="164" fontId="0" fillId="6" borderId="21" xfId="0" applyNumberFormat="1" applyFill="1" applyBorder="1"/>
    <xf numFmtId="0" fontId="19" fillId="6" borderId="23" xfId="0" applyFont="1" applyFill="1" applyBorder="1" applyAlignment="1">
      <alignment horizontal="center"/>
    </xf>
    <xf numFmtId="0" fontId="0" fillId="0" borderId="24" xfId="0" applyBorder="1"/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0" fillId="0" borderId="0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166" fontId="23" fillId="0" borderId="9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18" fontId="26" fillId="0" borderId="12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top"/>
    </xf>
  </cellXfs>
  <cellStyles count="20">
    <cellStyle name="Accent" xfId="2"/>
    <cellStyle name="Accent 1" xfId="3"/>
    <cellStyle name="Accent 2" xfId="4"/>
    <cellStyle name="Accent 3" xfId="5"/>
    <cellStyle name="Bad" xfId="6"/>
    <cellStyle name="ConditionalStyle_1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rmal" xfId="0" builtinId="0" customBuiltin="1"/>
    <cellStyle name="Note" xfId="1" builtinId="10" customBuiltin="1"/>
    <cellStyle name="Result" xfId="16"/>
    <cellStyle name="Status" xfId="17"/>
    <cellStyle name="Text" xfId="18"/>
    <cellStyle name="Warning" xfId="19"/>
  </cellStyles>
  <dxfs count="18"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b/>
        <i val="0"/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color rgb="FF000000"/>
        <family val="2"/>
      </font>
      <fill>
        <patternFill patternType="solid">
          <fgColor rgb="FFDEEBF7"/>
          <bgColor rgb="FFDEEBF7"/>
        </patternFill>
      </fill>
    </dxf>
    <dxf>
      <font>
        <b/>
        <i val="0"/>
        <color rgb="FF000000"/>
        <family val="2"/>
      </font>
      <fill>
        <patternFill patternType="solid">
          <fgColor rgb="FFDEEBF7"/>
          <bgColor rgb="FFDEEB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86040</xdr:colOff>
      <xdr:row>1</xdr:row>
      <xdr:rowOff>133200</xdr:rowOff>
    </xdr:from>
    <xdr:ext cx="883439" cy="653760"/>
    <xdr:pic>
      <xdr:nvPicPr>
        <xdr:cNvPr id="3" name="Image 3">
          <a:extLst>
            <a:ext uri="{FF2B5EF4-FFF2-40B4-BE49-F238E27FC236}">
              <a16:creationId xmlns:a16="http://schemas.microsoft.com/office/drawing/2014/main" id="{2456576B-67FC-204D-BAB5-63B6A7531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59640" y="425300"/>
          <a:ext cx="883439" cy="6537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1134000</xdr:colOff>
      <xdr:row>0</xdr:row>
      <xdr:rowOff>0</xdr:rowOff>
    </xdr:from>
    <xdr:ext cx="4008600" cy="1477799"/>
    <xdr:pic>
      <xdr:nvPicPr>
        <xdr:cNvPr id="2" name="Image 4">
          <a:extLst>
            <a:ext uri="{FF2B5EF4-FFF2-40B4-BE49-F238E27FC236}">
              <a16:creationId xmlns:a16="http://schemas.microsoft.com/office/drawing/2014/main" id="{59F64BE0-ADE9-6547-BBE3-38EEC2F59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807600" y="0"/>
          <a:ext cx="4008600" cy="14777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ement.pic.guita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zoomScale="120" zoomScaleNormal="120" workbookViewId="0">
      <selection activeCell="K4" sqref="K4"/>
    </sheetView>
  </sheetViews>
  <sheetFormatPr baseColWidth="10" defaultRowHeight="13.75" x14ac:dyDescent="0.2"/>
  <cols>
    <col min="1" max="1" width="10.6640625" style="1" customWidth="1"/>
    <col min="2" max="2" width="35.6640625" customWidth="1"/>
    <col min="3" max="3" width="7" customWidth="1"/>
    <col min="4" max="4" width="8" customWidth="1"/>
    <col min="5" max="5" width="41.1640625" customWidth="1"/>
    <col min="6" max="9" width="13.1640625" customWidth="1"/>
    <col min="10" max="10" width="4" customWidth="1"/>
    <col min="11" max="11" width="14.1640625" style="3" customWidth="1"/>
    <col min="12" max="64" width="13.1640625" customWidth="1"/>
  </cols>
  <sheetData>
    <row r="1" spans="2:11" ht="23.25" customHeight="1" x14ac:dyDescent="0.2">
      <c r="B1" s="52" t="s">
        <v>0</v>
      </c>
      <c r="C1" s="52"/>
      <c r="D1" s="52"/>
      <c r="E1" s="52"/>
      <c r="F1" s="2"/>
      <c r="G1" s="2"/>
      <c r="H1" s="2"/>
      <c r="I1" s="2"/>
    </row>
    <row r="2" spans="2:11" ht="15" x14ac:dyDescent="0.2">
      <c r="B2" s="4"/>
      <c r="C2" s="4"/>
      <c r="D2" s="5"/>
      <c r="E2" s="2"/>
      <c r="F2" s="53"/>
      <c r="G2" s="53"/>
      <c r="H2" s="53"/>
      <c r="I2" s="53"/>
    </row>
    <row r="3" spans="2:11" ht="15" x14ac:dyDescent="0.2">
      <c r="B3" s="4" t="s">
        <v>1</v>
      </c>
      <c r="C3" s="54">
        <v>1921</v>
      </c>
      <c r="D3" s="54"/>
      <c r="E3" s="2"/>
      <c r="F3" s="53"/>
      <c r="G3" s="53"/>
      <c r="H3" s="53"/>
      <c r="I3" s="53"/>
    </row>
    <row r="4" spans="2:11" ht="15" x14ac:dyDescent="0.2">
      <c r="B4" s="4" t="s">
        <v>2</v>
      </c>
      <c r="C4" s="54">
        <v>1976</v>
      </c>
      <c r="D4" s="54"/>
      <c r="E4" s="2"/>
      <c r="F4" s="53"/>
      <c r="G4" s="53"/>
      <c r="H4" s="53"/>
      <c r="I4" s="53"/>
    </row>
    <row r="5" spans="2:11" ht="15" x14ac:dyDescent="0.2">
      <c r="B5" s="4" t="s">
        <v>3</v>
      </c>
      <c r="C5" s="54">
        <v>1983</v>
      </c>
      <c r="D5" s="54"/>
      <c r="E5" s="2"/>
      <c r="F5" s="53"/>
      <c r="G5" s="53"/>
      <c r="H5" s="53"/>
      <c r="I5" s="53"/>
    </row>
    <row r="6" spans="2:11" ht="15" x14ac:dyDescent="0.2">
      <c r="B6" s="5"/>
      <c r="C6" s="5"/>
      <c r="D6" s="5"/>
      <c r="E6" s="5"/>
      <c r="F6" s="5"/>
      <c r="G6" s="5"/>
      <c r="H6" s="5"/>
      <c r="I6" s="5"/>
    </row>
    <row r="7" spans="2:11" ht="15" x14ac:dyDescent="0.2">
      <c r="B7" s="5"/>
      <c r="C7" s="5"/>
      <c r="D7" s="5"/>
      <c r="E7" s="5"/>
      <c r="F7" s="5"/>
      <c r="G7" s="5"/>
      <c r="H7" s="5"/>
      <c r="I7" s="5"/>
    </row>
    <row r="8" spans="2:11" ht="16" thickBot="1" x14ac:dyDescent="0.25">
      <c r="B8" s="5"/>
      <c r="C8" s="5"/>
      <c r="D8" s="5"/>
      <c r="E8" s="5"/>
      <c r="F8" s="5"/>
      <c r="G8" s="5"/>
      <c r="H8" s="5"/>
      <c r="I8" s="5"/>
    </row>
    <row r="9" spans="2:11" ht="16.5" customHeight="1" thickBot="1" x14ac:dyDescent="0.25">
      <c r="B9" s="6" t="s">
        <v>4</v>
      </c>
      <c r="C9" s="55" t="s">
        <v>5</v>
      </c>
      <c r="D9" s="55"/>
      <c r="E9" s="55"/>
      <c r="F9" s="56" t="s">
        <v>6</v>
      </c>
      <c r="G9" s="56"/>
      <c r="H9" s="70" t="s">
        <v>181</v>
      </c>
      <c r="I9" s="70"/>
    </row>
    <row r="10" spans="2:11" ht="16" thickBot="1" x14ac:dyDescent="0.25">
      <c r="B10" s="7"/>
      <c r="C10" s="7"/>
      <c r="D10" s="8"/>
      <c r="E10" s="8"/>
      <c r="F10" s="7"/>
      <c r="G10" s="9"/>
      <c r="H10" s="8"/>
      <c r="I10" s="8"/>
    </row>
    <row r="11" spans="2:11" ht="15" x14ac:dyDescent="0.2">
      <c r="B11" s="10" t="s">
        <v>7</v>
      </c>
      <c r="C11" s="57" t="s">
        <v>8</v>
      </c>
      <c r="D11" s="57"/>
      <c r="E11" s="57"/>
      <c r="F11" s="7" t="s">
        <v>9</v>
      </c>
      <c r="G11" s="58">
        <v>597296</v>
      </c>
      <c r="H11" s="58"/>
      <c r="I11" s="58"/>
      <c r="K11" s="3" t="s">
        <v>10</v>
      </c>
    </row>
    <row r="12" spans="2:11" ht="13.75" customHeight="1" x14ac:dyDescent="0.2">
      <c r="B12" s="11" t="s">
        <v>11</v>
      </c>
      <c r="C12" s="59" t="s">
        <v>12</v>
      </c>
      <c r="D12" s="59"/>
      <c r="E12" s="59"/>
      <c r="F12" s="13" t="s">
        <v>13</v>
      </c>
      <c r="G12" s="60" t="s">
        <v>14</v>
      </c>
      <c r="H12" s="60"/>
      <c r="I12" s="60"/>
    </row>
    <row r="13" spans="2:11" ht="16.75" customHeight="1" x14ac:dyDescent="0.2">
      <c r="B13" s="11" t="s">
        <v>15</v>
      </c>
      <c r="C13" s="59" t="s">
        <v>16</v>
      </c>
      <c r="D13" s="59"/>
      <c r="E13" s="59"/>
      <c r="F13" s="13" t="s">
        <v>17</v>
      </c>
      <c r="G13" s="14">
        <v>200</v>
      </c>
      <c r="H13" s="13" t="s">
        <v>18</v>
      </c>
      <c r="I13" s="15"/>
    </row>
    <row r="14" spans="2:11" ht="16.75" customHeight="1" x14ac:dyDescent="0.2">
      <c r="B14" s="16" t="s">
        <v>19</v>
      </c>
      <c r="C14" s="61" t="s">
        <v>20</v>
      </c>
      <c r="D14" s="61"/>
      <c r="E14" s="61"/>
      <c r="F14" s="13"/>
      <c r="G14" s="17"/>
      <c r="H14" s="18"/>
      <c r="I14" s="15"/>
    </row>
    <row r="15" spans="2:11" ht="16.75" customHeight="1" x14ac:dyDescent="0.2">
      <c r="B15" s="16" t="s">
        <v>21</v>
      </c>
      <c r="C15" s="62" t="s">
        <v>22</v>
      </c>
      <c r="D15" s="62"/>
      <c r="E15" s="62"/>
      <c r="F15" s="13"/>
      <c r="G15" s="17"/>
      <c r="H15" s="18"/>
      <c r="I15" s="15"/>
    </row>
    <row r="16" spans="2:11" ht="15" x14ac:dyDescent="0.2">
      <c r="B16" s="19"/>
      <c r="C16" s="12"/>
      <c r="D16" s="53"/>
      <c r="E16" s="53"/>
      <c r="F16" s="13" t="s">
        <v>23</v>
      </c>
      <c r="G16" s="63">
        <v>45004</v>
      </c>
      <c r="H16" s="63"/>
      <c r="I16" s="63"/>
    </row>
    <row r="17" spans="1:11" ht="29" thickBot="1" x14ac:dyDescent="0.25">
      <c r="B17" s="20" t="s">
        <v>24</v>
      </c>
      <c r="C17" s="64" t="s">
        <v>25</v>
      </c>
      <c r="D17" s="64"/>
      <c r="E17" s="64"/>
      <c r="F17" s="21" t="s">
        <v>26</v>
      </c>
      <c r="G17" s="22"/>
      <c r="H17" s="65">
        <v>0.29166666666666669</v>
      </c>
      <c r="I17" s="65"/>
      <c r="K17" s="23" t="s">
        <v>27</v>
      </c>
    </row>
    <row r="18" spans="1:11" ht="16.5" customHeight="1" thickBot="1" x14ac:dyDescent="0.25">
      <c r="A18" s="66" t="s">
        <v>28</v>
      </c>
      <c r="B18" s="67" t="s">
        <v>29</v>
      </c>
      <c r="C18" s="68" t="s">
        <v>30</v>
      </c>
      <c r="D18" s="68"/>
      <c r="E18" s="67" t="s">
        <v>31</v>
      </c>
      <c r="F18" s="24" t="s">
        <v>32</v>
      </c>
      <c r="G18" s="24" t="s">
        <v>32</v>
      </c>
      <c r="H18" s="69" t="s">
        <v>33</v>
      </c>
      <c r="I18" s="69"/>
    </row>
    <row r="19" spans="1:11" ht="17" thickBot="1" x14ac:dyDescent="0.25">
      <c r="A19" s="66"/>
      <c r="B19" s="67"/>
      <c r="C19" s="25" t="s">
        <v>34</v>
      </c>
      <c r="D19" s="26" t="s">
        <v>35</v>
      </c>
      <c r="E19" s="67"/>
      <c r="F19" s="27" t="s">
        <v>36</v>
      </c>
      <c r="G19" s="28" t="s">
        <v>37</v>
      </c>
      <c r="H19" s="29" t="s">
        <v>38</v>
      </c>
      <c r="I19" s="30" t="s">
        <v>39</v>
      </c>
    </row>
    <row r="20" spans="1:11" ht="15" x14ac:dyDescent="0.2">
      <c r="A20"/>
      <c r="B20" s="31" t="s">
        <v>40</v>
      </c>
      <c r="C20" s="32"/>
      <c r="D20" s="31"/>
      <c r="E20" s="31" t="s">
        <v>41</v>
      </c>
      <c r="F20" s="31"/>
      <c r="G20" s="31"/>
      <c r="H20" s="31"/>
      <c r="I20" s="31"/>
      <c r="J20" s="33"/>
    </row>
    <row r="21" spans="1:11" ht="15" x14ac:dyDescent="0.2">
      <c r="A21" s="34"/>
      <c r="B21" s="35" t="s">
        <v>42</v>
      </c>
      <c r="C21" s="36"/>
      <c r="D21" s="36"/>
      <c r="E21" s="36" t="s">
        <v>41</v>
      </c>
      <c r="F21" s="37"/>
      <c r="G21" s="37">
        <v>0</v>
      </c>
      <c r="H21" s="38">
        <v>0.29166666666666669</v>
      </c>
      <c r="I21" s="38">
        <f>H21+1/24</f>
        <v>0.33333333333333337</v>
      </c>
      <c r="J21" s="33"/>
      <c r="K21" s="3" t="s">
        <v>43</v>
      </c>
    </row>
    <row r="22" spans="1:11" ht="15" x14ac:dyDescent="0.2">
      <c r="A22" s="39"/>
      <c r="B22" s="40"/>
      <c r="C22" s="41"/>
      <c r="D22" s="41"/>
      <c r="E22" s="42" t="s">
        <v>44</v>
      </c>
      <c r="F22" s="43">
        <v>2.46</v>
      </c>
      <c r="G22" s="43">
        <f>IF(F22&lt;&gt;"",G21+F22,"")</f>
        <v>2.46</v>
      </c>
      <c r="H22" s="44"/>
      <c r="I22" s="40" t="str">
        <f t="shared" ref="I22:I53" si="0">IF(A22="C",$I$21+(MIN(G22,60)/20+MIN(MAX(G22-60,0),540)/15+MIN(MAX(G22-600,0),400)/11.428+1/120)/24,"")</f>
        <v/>
      </c>
      <c r="J22" s="33"/>
      <c r="K22" s="3" t="s">
        <v>45</v>
      </c>
    </row>
    <row r="23" spans="1:11" ht="15" x14ac:dyDescent="0.2">
      <c r="A23" s="39"/>
      <c r="B23" s="40"/>
      <c r="C23" s="41"/>
      <c r="D23" s="41"/>
      <c r="E23" s="42" t="s">
        <v>46</v>
      </c>
      <c r="F23" s="43"/>
      <c r="G23" s="43" t="str">
        <f>IF(F23&lt;&gt;"",G22+F23,"")</f>
        <v/>
      </c>
      <c r="H23" s="44"/>
      <c r="I23" s="40" t="str">
        <f t="shared" si="0"/>
        <v/>
      </c>
      <c r="J23" s="33"/>
    </row>
    <row r="24" spans="1:11" ht="15" x14ac:dyDescent="0.2">
      <c r="A24" s="39"/>
      <c r="B24" s="40"/>
      <c r="C24" s="41"/>
      <c r="D24" s="41"/>
      <c r="E24" s="42" t="s">
        <v>47</v>
      </c>
      <c r="F24" s="43"/>
      <c r="G24" s="43" t="str">
        <f>IF(F24&lt;&gt;"",G23+F24,"")</f>
        <v/>
      </c>
      <c r="H24" s="44"/>
      <c r="I24" s="40" t="str">
        <f t="shared" si="0"/>
        <v/>
      </c>
      <c r="J24" s="33"/>
    </row>
    <row r="25" spans="1:11" ht="15" x14ac:dyDescent="0.2">
      <c r="A25" s="39"/>
      <c r="B25" s="40"/>
      <c r="C25" s="41"/>
      <c r="D25" s="41"/>
      <c r="E25" s="42" t="s">
        <v>48</v>
      </c>
      <c r="F25" s="43"/>
      <c r="G25" s="43" t="str">
        <f>IF(F25&lt;&gt;"",G24+F25,"")</f>
        <v/>
      </c>
      <c r="H25" s="44"/>
      <c r="I25" s="40" t="str">
        <f t="shared" si="0"/>
        <v/>
      </c>
      <c r="J25" s="33"/>
    </row>
    <row r="26" spans="1:11" ht="15" x14ac:dyDescent="0.2">
      <c r="A26" s="39"/>
      <c r="B26" s="40"/>
      <c r="C26" s="41"/>
      <c r="D26" s="41"/>
      <c r="E26" s="42" t="s">
        <v>49</v>
      </c>
      <c r="F26" s="43"/>
      <c r="G26" s="43" t="str">
        <f>IF(F26&lt;&gt;"",G25+F26,"")</f>
        <v/>
      </c>
      <c r="H26" s="44"/>
      <c r="I26" s="40" t="str">
        <f t="shared" si="0"/>
        <v/>
      </c>
      <c r="J26" s="33"/>
    </row>
    <row r="27" spans="1:11" ht="15" x14ac:dyDescent="0.2">
      <c r="A27" s="39"/>
      <c r="B27" s="40" t="s">
        <v>50</v>
      </c>
      <c r="C27" s="41"/>
      <c r="D27" s="41"/>
      <c r="E27" s="42" t="s">
        <v>51</v>
      </c>
      <c r="F27" s="43">
        <v>3.5</v>
      </c>
      <c r="G27" s="43">
        <v>6</v>
      </c>
      <c r="H27" s="44"/>
      <c r="I27" s="40" t="str">
        <f t="shared" si="0"/>
        <v/>
      </c>
      <c r="J27" s="33"/>
    </row>
    <row r="28" spans="1:11" ht="15" x14ac:dyDescent="0.2">
      <c r="A28" s="39"/>
      <c r="B28" s="40" t="s">
        <v>52</v>
      </c>
      <c r="C28" s="41"/>
      <c r="D28" s="41"/>
      <c r="E28" s="42" t="s">
        <v>53</v>
      </c>
      <c r="F28" s="43">
        <v>1</v>
      </c>
      <c r="G28" s="43">
        <f t="shared" ref="G28:G59" si="1">IF(F28&lt;&gt;"",G27+F28,"")</f>
        <v>7</v>
      </c>
      <c r="H28" s="44"/>
      <c r="I28" s="40" t="str">
        <f t="shared" si="0"/>
        <v/>
      </c>
      <c r="J28" s="33"/>
    </row>
    <row r="29" spans="1:11" ht="24.25" customHeight="1" x14ac:dyDescent="0.2">
      <c r="A29" s="39"/>
      <c r="B29" s="40"/>
      <c r="C29" s="41"/>
      <c r="D29" s="41"/>
      <c r="E29" s="45" t="s">
        <v>54</v>
      </c>
      <c r="F29" s="43">
        <v>2.5</v>
      </c>
      <c r="G29" s="43">
        <f t="shared" si="1"/>
        <v>9.5</v>
      </c>
      <c r="H29" s="44"/>
      <c r="I29" s="40" t="str">
        <f t="shared" si="0"/>
        <v/>
      </c>
      <c r="J29" s="33"/>
    </row>
    <row r="30" spans="1:11" ht="15" x14ac:dyDescent="0.2">
      <c r="A30" s="39"/>
      <c r="B30" s="40"/>
      <c r="C30" s="41"/>
      <c r="D30" s="41"/>
      <c r="E30" s="42" t="s">
        <v>55</v>
      </c>
      <c r="F30" s="43">
        <v>2.7</v>
      </c>
      <c r="G30" s="43">
        <f t="shared" si="1"/>
        <v>12.2</v>
      </c>
      <c r="H30" s="44"/>
      <c r="I30" s="40" t="str">
        <f t="shared" si="0"/>
        <v/>
      </c>
      <c r="J30" s="33"/>
    </row>
    <row r="31" spans="1:11" ht="15" x14ac:dyDescent="0.2">
      <c r="A31" s="39"/>
      <c r="B31" s="40" t="s">
        <v>56</v>
      </c>
      <c r="C31" s="41"/>
      <c r="D31" s="41"/>
      <c r="E31" s="42" t="s">
        <v>57</v>
      </c>
      <c r="F31" s="43">
        <v>1</v>
      </c>
      <c r="G31" s="43">
        <f t="shared" si="1"/>
        <v>13.2</v>
      </c>
      <c r="H31" s="44"/>
      <c r="I31" s="40" t="str">
        <f t="shared" si="0"/>
        <v/>
      </c>
      <c r="J31" s="33"/>
    </row>
    <row r="32" spans="1:11" ht="15" x14ac:dyDescent="0.2">
      <c r="A32" s="39"/>
      <c r="B32" s="40" t="s">
        <v>58</v>
      </c>
      <c r="C32" s="41"/>
      <c r="D32" s="41"/>
      <c r="E32" s="42" t="s">
        <v>59</v>
      </c>
      <c r="F32" s="43">
        <v>2.1</v>
      </c>
      <c r="G32" s="43">
        <f t="shared" si="1"/>
        <v>15.299999999999999</v>
      </c>
      <c r="H32" s="44"/>
      <c r="I32" s="40" t="str">
        <f t="shared" si="0"/>
        <v/>
      </c>
      <c r="J32" s="33"/>
    </row>
    <row r="33" spans="1:10" ht="15" x14ac:dyDescent="0.2">
      <c r="A33" s="39"/>
      <c r="B33" s="40"/>
      <c r="C33" s="41"/>
      <c r="D33" s="41"/>
      <c r="E33" s="42" t="s">
        <v>60</v>
      </c>
      <c r="F33" s="43">
        <v>0.4</v>
      </c>
      <c r="G33" s="43">
        <f t="shared" si="1"/>
        <v>15.7</v>
      </c>
      <c r="H33" s="44"/>
      <c r="I33" s="40" t="str">
        <f t="shared" si="0"/>
        <v/>
      </c>
      <c r="J33" s="33"/>
    </row>
    <row r="34" spans="1:10" ht="15" x14ac:dyDescent="0.2">
      <c r="A34" s="39"/>
      <c r="B34" s="40"/>
      <c r="C34" s="41"/>
      <c r="D34" s="41"/>
      <c r="E34" s="42" t="s">
        <v>61</v>
      </c>
      <c r="F34" s="43">
        <v>0.9</v>
      </c>
      <c r="G34" s="43">
        <f t="shared" si="1"/>
        <v>16.599999999999998</v>
      </c>
      <c r="H34" s="40" t="str">
        <f t="shared" ref="H34:H53" si="2">IF(A34="C",$H$17+(MIN(G34,200)/34+MIN(MAX(G34-200,0),200)/32+MIN(MAX(G34-400,0),200)/30+MIN(MAX(G34-600,0),400)/28+1/120)/24,"")</f>
        <v/>
      </c>
      <c r="I34" s="40" t="str">
        <f t="shared" si="0"/>
        <v/>
      </c>
      <c r="J34" s="33"/>
    </row>
    <row r="35" spans="1:10" ht="15" x14ac:dyDescent="0.2">
      <c r="A35" s="39"/>
      <c r="B35" s="40" t="s">
        <v>62</v>
      </c>
      <c r="C35" s="41"/>
      <c r="D35" s="41"/>
      <c r="E35" s="42" t="s">
        <v>63</v>
      </c>
      <c r="F35" s="43">
        <v>3</v>
      </c>
      <c r="G35" s="43">
        <f t="shared" si="1"/>
        <v>19.599999999999998</v>
      </c>
      <c r="H35" s="40" t="str">
        <f t="shared" si="2"/>
        <v/>
      </c>
      <c r="I35" s="40" t="str">
        <f t="shared" si="0"/>
        <v/>
      </c>
      <c r="J35" s="33"/>
    </row>
    <row r="36" spans="1:10" ht="15" x14ac:dyDescent="0.2">
      <c r="A36" s="39"/>
      <c r="B36" s="40"/>
      <c r="C36" s="41"/>
      <c r="D36" s="41"/>
      <c r="E36" s="42" t="s">
        <v>64</v>
      </c>
      <c r="F36" s="43">
        <v>0.4</v>
      </c>
      <c r="G36" s="43">
        <f t="shared" si="1"/>
        <v>19.999999999999996</v>
      </c>
      <c r="H36" s="40" t="str">
        <f t="shared" si="2"/>
        <v/>
      </c>
      <c r="I36" s="40" t="str">
        <f t="shared" si="0"/>
        <v/>
      </c>
      <c r="J36" s="33"/>
    </row>
    <row r="37" spans="1:10" ht="15" x14ac:dyDescent="0.2">
      <c r="A37" s="39"/>
      <c r="B37" s="40"/>
      <c r="C37" s="41"/>
      <c r="D37" s="41"/>
      <c r="E37" s="42" t="s">
        <v>65</v>
      </c>
      <c r="F37" s="43">
        <v>0.3</v>
      </c>
      <c r="G37" s="43">
        <f t="shared" si="1"/>
        <v>20.299999999999997</v>
      </c>
      <c r="H37" s="40" t="str">
        <f t="shared" si="2"/>
        <v/>
      </c>
      <c r="I37" s="40" t="str">
        <f t="shared" si="0"/>
        <v/>
      </c>
      <c r="J37" s="33"/>
    </row>
    <row r="38" spans="1:10" ht="15" x14ac:dyDescent="0.2">
      <c r="A38" s="39"/>
      <c r="B38" s="40"/>
      <c r="C38" s="41"/>
      <c r="D38" s="41"/>
      <c r="E38" s="42" t="s">
        <v>66</v>
      </c>
      <c r="F38" s="43">
        <v>1</v>
      </c>
      <c r="G38" s="43">
        <f t="shared" si="1"/>
        <v>21.299999999999997</v>
      </c>
      <c r="H38" s="40" t="str">
        <f t="shared" si="2"/>
        <v/>
      </c>
      <c r="I38" s="40" t="str">
        <f t="shared" si="0"/>
        <v/>
      </c>
      <c r="J38" s="33"/>
    </row>
    <row r="39" spans="1:10" ht="15" x14ac:dyDescent="0.2">
      <c r="A39" s="39"/>
      <c r="B39" s="40" t="s">
        <v>67</v>
      </c>
      <c r="C39" s="41"/>
      <c r="D39" s="41"/>
      <c r="E39" s="42" t="s">
        <v>68</v>
      </c>
      <c r="F39" s="43">
        <v>0.8</v>
      </c>
      <c r="G39" s="43">
        <f t="shared" si="1"/>
        <v>22.099999999999998</v>
      </c>
      <c r="H39" s="40" t="str">
        <f t="shared" si="2"/>
        <v/>
      </c>
      <c r="I39" s="40" t="str">
        <f t="shared" si="0"/>
        <v/>
      </c>
      <c r="J39" s="33"/>
    </row>
    <row r="40" spans="1:10" ht="15" x14ac:dyDescent="0.2">
      <c r="A40" s="39"/>
      <c r="B40" s="40" t="s">
        <v>69</v>
      </c>
      <c r="C40" s="41"/>
      <c r="D40" s="41"/>
      <c r="E40" s="42"/>
      <c r="F40" s="43">
        <v>2.8</v>
      </c>
      <c r="G40" s="43">
        <f t="shared" si="1"/>
        <v>24.9</v>
      </c>
      <c r="H40" s="40" t="str">
        <f t="shared" si="2"/>
        <v/>
      </c>
      <c r="I40" s="40" t="str">
        <f t="shared" si="0"/>
        <v/>
      </c>
      <c r="J40" s="33"/>
    </row>
    <row r="41" spans="1:10" ht="15" x14ac:dyDescent="0.2">
      <c r="A41" s="39"/>
      <c r="B41" s="40" t="s">
        <v>70</v>
      </c>
      <c r="C41" s="41"/>
      <c r="D41" s="41"/>
      <c r="E41" s="42"/>
      <c r="F41" s="43">
        <v>2</v>
      </c>
      <c r="G41" s="43">
        <f t="shared" si="1"/>
        <v>26.9</v>
      </c>
      <c r="H41" s="40" t="str">
        <f t="shared" si="2"/>
        <v/>
      </c>
      <c r="I41" s="40" t="str">
        <f t="shared" si="0"/>
        <v/>
      </c>
      <c r="J41" s="33"/>
    </row>
    <row r="42" spans="1:10" ht="15" x14ac:dyDescent="0.2">
      <c r="A42" s="39"/>
      <c r="B42" s="40" t="s">
        <v>71</v>
      </c>
      <c r="C42" s="41"/>
      <c r="D42" s="41"/>
      <c r="E42" s="42" t="s">
        <v>72</v>
      </c>
      <c r="F42" s="43">
        <v>2.8</v>
      </c>
      <c r="G42" s="43">
        <f t="shared" si="1"/>
        <v>29.7</v>
      </c>
      <c r="H42" s="40" t="str">
        <f t="shared" si="2"/>
        <v/>
      </c>
      <c r="I42" s="40" t="str">
        <f t="shared" si="0"/>
        <v/>
      </c>
      <c r="J42" s="33"/>
    </row>
    <row r="43" spans="1:10" ht="15" x14ac:dyDescent="0.2">
      <c r="A43" s="39"/>
      <c r="B43" s="40" t="s">
        <v>73</v>
      </c>
      <c r="C43" s="41"/>
      <c r="D43" s="41"/>
      <c r="E43" s="42"/>
      <c r="F43" s="43">
        <v>1.9</v>
      </c>
      <c r="G43" s="43">
        <f t="shared" si="1"/>
        <v>31.599999999999998</v>
      </c>
      <c r="H43" s="40" t="str">
        <f t="shared" si="2"/>
        <v/>
      </c>
      <c r="I43" s="40" t="str">
        <f t="shared" si="0"/>
        <v/>
      </c>
      <c r="J43" s="33"/>
    </row>
    <row r="44" spans="1:10" ht="15" x14ac:dyDescent="0.2">
      <c r="A44" s="39"/>
      <c r="B44" s="40" t="s">
        <v>74</v>
      </c>
      <c r="C44" s="41"/>
      <c r="D44" s="41"/>
      <c r="E44" s="42"/>
      <c r="F44" s="43">
        <v>2.8</v>
      </c>
      <c r="G44" s="43">
        <f t="shared" si="1"/>
        <v>34.4</v>
      </c>
      <c r="H44" s="40" t="str">
        <f t="shared" si="2"/>
        <v/>
      </c>
      <c r="I44" s="40" t="str">
        <f t="shared" si="0"/>
        <v/>
      </c>
      <c r="J44" s="33"/>
    </row>
    <row r="45" spans="1:10" ht="15" x14ac:dyDescent="0.2">
      <c r="A45" s="39"/>
      <c r="B45" s="40" t="s">
        <v>75</v>
      </c>
      <c r="C45" s="41"/>
      <c r="D45" s="41"/>
      <c r="E45" s="42" t="s">
        <v>76</v>
      </c>
      <c r="F45" s="43">
        <v>2.2000000000000002</v>
      </c>
      <c r="G45" s="43">
        <f t="shared" si="1"/>
        <v>36.6</v>
      </c>
      <c r="H45" s="40" t="str">
        <f t="shared" si="2"/>
        <v/>
      </c>
      <c r="I45" s="40" t="str">
        <f t="shared" si="0"/>
        <v/>
      </c>
      <c r="J45" s="33"/>
    </row>
    <row r="46" spans="1:10" ht="15" x14ac:dyDescent="0.2">
      <c r="A46" s="39"/>
      <c r="B46" s="40"/>
      <c r="C46" s="41"/>
      <c r="D46" s="41"/>
      <c r="E46" s="42" t="s">
        <v>77</v>
      </c>
      <c r="F46" s="43">
        <v>2.9</v>
      </c>
      <c r="G46" s="43">
        <f t="shared" si="1"/>
        <v>39.5</v>
      </c>
      <c r="H46" s="40" t="str">
        <f t="shared" si="2"/>
        <v/>
      </c>
      <c r="I46" s="40" t="str">
        <f t="shared" si="0"/>
        <v/>
      </c>
      <c r="J46" s="33"/>
    </row>
    <row r="47" spans="1:10" ht="15" x14ac:dyDescent="0.2">
      <c r="A47" s="39"/>
      <c r="B47" s="40" t="s">
        <v>78</v>
      </c>
      <c r="C47" s="41"/>
      <c r="D47" s="41"/>
      <c r="E47" s="42" t="s">
        <v>79</v>
      </c>
      <c r="F47" s="43">
        <v>1.4</v>
      </c>
      <c r="G47" s="43">
        <f t="shared" si="1"/>
        <v>40.9</v>
      </c>
      <c r="H47" s="40" t="str">
        <f t="shared" si="2"/>
        <v/>
      </c>
      <c r="I47" s="40" t="str">
        <f t="shared" si="0"/>
        <v/>
      </c>
      <c r="J47" s="33"/>
    </row>
    <row r="48" spans="1:10" ht="15" x14ac:dyDescent="0.2">
      <c r="A48" s="39"/>
      <c r="B48" s="40" t="s">
        <v>80</v>
      </c>
      <c r="C48" s="41"/>
      <c r="D48" s="41"/>
      <c r="E48" s="42" t="s">
        <v>81</v>
      </c>
      <c r="F48" s="43">
        <v>1.1000000000000001</v>
      </c>
      <c r="G48" s="43">
        <f t="shared" si="1"/>
        <v>42</v>
      </c>
      <c r="H48" s="40" t="str">
        <f t="shared" si="2"/>
        <v/>
      </c>
      <c r="I48" s="40" t="str">
        <f t="shared" si="0"/>
        <v/>
      </c>
      <c r="J48" s="33"/>
    </row>
    <row r="49" spans="1:10" ht="15" x14ac:dyDescent="0.2">
      <c r="A49" s="39"/>
      <c r="B49" s="40" t="s">
        <v>82</v>
      </c>
      <c r="C49" s="41"/>
      <c r="D49" s="41"/>
      <c r="E49" s="42" t="s">
        <v>83</v>
      </c>
      <c r="F49" s="43">
        <v>1.1000000000000001</v>
      </c>
      <c r="G49" s="43">
        <f t="shared" si="1"/>
        <v>43.1</v>
      </c>
      <c r="H49" s="40" t="str">
        <f t="shared" si="2"/>
        <v/>
      </c>
      <c r="I49" s="40" t="str">
        <f t="shared" si="0"/>
        <v/>
      </c>
      <c r="J49" s="33"/>
    </row>
    <row r="50" spans="1:10" ht="15" x14ac:dyDescent="0.2">
      <c r="A50" s="39"/>
      <c r="B50" s="40" t="s">
        <v>84</v>
      </c>
      <c r="C50" s="41"/>
      <c r="D50" s="41"/>
      <c r="E50" s="42"/>
      <c r="F50" s="43">
        <v>2.8</v>
      </c>
      <c r="G50" s="43">
        <f t="shared" si="1"/>
        <v>45.9</v>
      </c>
      <c r="H50" s="40" t="str">
        <f t="shared" si="2"/>
        <v/>
      </c>
      <c r="I50" s="40" t="str">
        <f t="shared" si="0"/>
        <v/>
      </c>
      <c r="J50" s="33"/>
    </row>
    <row r="51" spans="1:10" ht="15" x14ac:dyDescent="0.2">
      <c r="A51" s="39"/>
      <c r="B51" s="40" t="s">
        <v>85</v>
      </c>
      <c r="C51" s="41"/>
      <c r="D51" s="41"/>
      <c r="E51" s="42"/>
      <c r="F51" s="43">
        <v>2.1</v>
      </c>
      <c r="G51" s="43">
        <f t="shared" si="1"/>
        <v>48</v>
      </c>
      <c r="H51" s="40" t="str">
        <f t="shared" si="2"/>
        <v/>
      </c>
      <c r="I51" s="40" t="str">
        <f t="shared" si="0"/>
        <v/>
      </c>
      <c r="J51" s="33"/>
    </row>
    <row r="52" spans="1:10" ht="15" x14ac:dyDescent="0.2">
      <c r="A52" s="39"/>
      <c r="B52" s="40" t="s">
        <v>86</v>
      </c>
      <c r="C52" s="41"/>
      <c r="D52" s="41"/>
      <c r="E52" s="42"/>
      <c r="F52" s="43">
        <v>3.7</v>
      </c>
      <c r="G52" s="43">
        <f t="shared" si="1"/>
        <v>51.7</v>
      </c>
      <c r="H52" s="40" t="str">
        <f t="shared" si="2"/>
        <v/>
      </c>
      <c r="I52" s="40" t="str">
        <f t="shared" si="0"/>
        <v/>
      </c>
      <c r="J52" s="33"/>
    </row>
    <row r="53" spans="1:10" ht="15" x14ac:dyDescent="0.2">
      <c r="A53" s="39"/>
      <c r="B53" s="40" t="s">
        <v>87</v>
      </c>
      <c r="C53" s="41"/>
      <c r="D53" s="41"/>
      <c r="E53" s="42"/>
      <c r="F53" s="43">
        <v>4.3</v>
      </c>
      <c r="G53" s="43">
        <f t="shared" si="1"/>
        <v>56</v>
      </c>
      <c r="H53" s="40" t="str">
        <f t="shared" si="2"/>
        <v/>
      </c>
      <c r="I53" s="40" t="str">
        <f t="shared" si="0"/>
        <v/>
      </c>
      <c r="J53" s="33"/>
    </row>
    <row r="54" spans="1:10" ht="15" x14ac:dyDescent="0.2">
      <c r="A54" s="39"/>
      <c r="B54" s="46" t="s">
        <v>88</v>
      </c>
      <c r="C54" s="41"/>
      <c r="D54" s="41"/>
      <c r="E54" s="41"/>
      <c r="F54" s="41">
        <v>2.5</v>
      </c>
      <c r="G54" s="43">
        <f t="shared" si="1"/>
        <v>58.5</v>
      </c>
      <c r="H54" s="41"/>
      <c r="I54" s="41"/>
      <c r="J54" s="33"/>
    </row>
    <row r="55" spans="1:10" ht="15" x14ac:dyDescent="0.2">
      <c r="A55" s="39"/>
      <c r="B55" s="46" t="s">
        <v>89</v>
      </c>
      <c r="C55" s="41"/>
      <c r="D55" s="41"/>
      <c r="E55" s="41" t="s">
        <v>90</v>
      </c>
      <c r="F55" s="41">
        <v>1.4</v>
      </c>
      <c r="G55" s="43">
        <f t="shared" si="1"/>
        <v>59.9</v>
      </c>
      <c r="H55" s="41"/>
      <c r="I55" s="41"/>
      <c r="J55" s="33"/>
    </row>
    <row r="56" spans="1:10" ht="15" x14ac:dyDescent="0.2">
      <c r="A56" s="39"/>
      <c r="B56" s="46" t="s">
        <v>91</v>
      </c>
      <c r="C56" s="41"/>
      <c r="D56" s="41"/>
      <c r="E56" s="41" t="s">
        <v>92</v>
      </c>
      <c r="F56" s="41">
        <v>3</v>
      </c>
      <c r="G56" s="43">
        <f t="shared" si="1"/>
        <v>62.9</v>
      </c>
      <c r="H56" s="41"/>
      <c r="I56" s="41"/>
      <c r="J56" s="33"/>
    </row>
    <row r="57" spans="1:10" ht="15" x14ac:dyDescent="0.2">
      <c r="A57" s="39"/>
      <c r="B57" s="46"/>
      <c r="C57" s="41"/>
      <c r="D57" s="41"/>
      <c r="E57" s="41" t="s">
        <v>93</v>
      </c>
      <c r="F57" s="41">
        <v>0.6</v>
      </c>
      <c r="G57" s="43">
        <f t="shared" si="1"/>
        <v>63.5</v>
      </c>
      <c r="H57" s="41"/>
      <c r="I57" s="41"/>
      <c r="J57" s="33"/>
    </row>
    <row r="58" spans="1:10" ht="15" x14ac:dyDescent="0.2">
      <c r="A58" s="39"/>
      <c r="B58" s="46"/>
      <c r="C58" s="41"/>
      <c r="D58" s="41"/>
      <c r="E58" s="41" t="s">
        <v>94</v>
      </c>
      <c r="F58" s="41">
        <v>1.2</v>
      </c>
      <c r="G58" s="43">
        <f t="shared" si="1"/>
        <v>64.7</v>
      </c>
      <c r="H58" s="41"/>
      <c r="I58" s="41"/>
      <c r="J58" s="33"/>
    </row>
    <row r="59" spans="1:10" ht="15" x14ac:dyDescent="0.2">
      <c r="A59" s="39"/>
      <c r="B59" s="46"/>
      <c r="C59" s="41"/>
      <c r="D59" s="41"/>
      <c r="E59" s="41" t="s">
        <v>95</v>
      </c>
      <c r="F59" s="41">
        <v>0.2</v>
      </c>
      <c r="G59" s="43">
        <f t="shared" si="1"/>
        <v>64.900000000000006</v>
      </c>
      <c r="H59" s="41"/>
      <c r="I59" s="41"/>
      <c r="J59" s="33"/>
    </row>
    <row r="60" spans="1:10" ht="15" x14ac:dyDescent="0.2">
      <c r="A60" s="39"/>
      <c r="B60" s="46"/>
      <c r="C60" s="41"/>
      <c r="D60" s="41"/>
      <c r="E60" s="41" t="s">
        <v>96</v>
      </c>
      <c r="F60" s="41">
        <v>1.1000000000000001</v>
      </c>
      <c r="G60" s="43">
        <f t="shared" ref="G60:G91" si="3">IF(F60&lt;&gt;"",G59+F60,"")</f>
        <v>66</v>
      </c>
      <c r="H60" s="41"/>
      <c r="I60" s="41"/>
      <c r="J60" s="33"/>
    </row>
    <row r="61" spans="1:10" ht="15" x14ac:dyDescent="0.2">
      <c r="A61" s="39"/>
      <c r="B61" s="46" t="s">
        <v>97</v>
      </c>
      <c r="C61" s="41"/>
      <c r="D61" s="41"/>
      <c r="E61" s="41" t="s">
        <v>98</v>
      </c>
      <c r="F61" s="41">
        <v>3</v>
      </c>
      <c r="G61" s="43">
        <f t="shared" si="3"/>
        <v>69</v>
      </c>
      <c r="H61" s="41"/>
      <c r="I61" s="41"/>
      <c r="J61" s="33"/>
    </row>
    <row r="62" spans="1:10" ht="15" x14ac:dyDescent="0.2">
      <c r="A62" s="39"/>
      <c r="B62" s="46" t="s">
        <v>99</v>
      </c>
      <c r="C62" s="41"/>
      <c r="D62" s="41"/>
      <c r="E62" s="41" t="s">
        <v>100</v>
      </c>
      <c r="F62" s="41">
        <v>3.5</v>
      </c>
      <c r="G62" s="43">
        <f t="shared" si="3"/>
        <v>72.5</v>
      </c>
      <c r="H62" s="41"/>
      <c r="I62" s="41"/>
      <c r="J62" s="33"/>
    </row>
    <row r="63" spans="1:10" ht="15" x14ac:dyDescent="0.2">
      <c r="A63" s="39"/>
      <c r="B63" s="46" t="s">
        <v>101</v>
      </c>
      <c r="C63" s="41"/>
      <c r="D63" s="41"/>
      <c r="E63" s="41"/>
      <c r="F63" s="41">
        <v>2.2999999999999998</v>
      </c>
      <c r="G63" s="43">
        <f t="shared" si="3"/>
        <v>74.8</v>
      </c>
      <c r="H63" s="41"/>
      <c r="I63" s="41"/>
      <c r="J63" s="33"/>
    </row>
    <row r="64" spans="1:10" ht="15" x14ac:dyDescent="0.2">
      <c r="A64" s="39"/>
      <c r="B64" s="46" t="s">
        <v>102</v>
      </c>
      <c r="C64" s="41"/>
      <c r="D64" s="41"/>
      <c r="E64" s="41"/>
      <c r="F64" s="41">
        <v>3.2</v>
      </c>
      <c r="G64" s="43">
        <f t="shared" si="3"/>
        <v>78</v>
      </c>
      <c r="H64" s="41"/>
      <c r="I64" s="41"/>
      <c r="J64" s="33"/>
    </row>
    <row r="65" spans="1:10" ht="15" x14ac:dyDescent="0.2">
      <c r="A65" s="39"/>
      <c r="B65" s="46" t="s">
        <v>103</v>
      </c>
      <c r="C65" s="41"/>
      <c r="D65" s="41"/>
      <c r="E65" s="41"/>
      <c r="F65" s="41">
        <v>2</v>
      </c>
      <c r="G65" s="43">
        <f t="shared" si="3"/>
        <v>80</v>
      </c>
      <c r="H65" s="41"/>
      <c r="I65" s="41"/>
      <c r="J65" s="33"/>
    </row>
    <row r="66" spans="1:10" ht="15" x14ac:dyDescent="0.2">
      <c r="A66" s="34" t="s">
        <v>104</v>
      </c>
      <c r="B66" s="35" t="s">
        <v>105</v>
      </c>
      <c r="C66" s="47"/>
      <c r="D66" s="47"/>
      <c r="E66" s="47" t="s">
        <v>106</v>
      </c>
      <c r="F66" s="47">
        <v>5.5</v>
      </c>
      <c r="G66" s="48">
        <f t="shared" si="3"/>
        <v>85.5</v>
      </c>
      <c r="H66" s="49">
        <v>0.3972222222222222</v>
      </c>
      <c r="I66" s="49">
        <v>0.53055555555555556</v>
      </c>
      <c r="J66" s="33"/>
    </row>
    <row r="67" spans="1:10" ht="15" x14ac:dyDescent="0.2">
      <c r="A67" s="39"/>
      <c r="B67" s="46" t="s">
        <v>107</v>
      </c>
      <c r="C67" s="41"/>
      <c r="D67" s="41"/>
      <c r="E67" s="41"/>
      <c r="F67" s="41">
        <v>4.0999999999999996</v>
      </c>
      <c r="G67" s="43">
        <f t="shared" si="3"/>
        <v>89.6</v>
      </c>
      <c r="H67" s="41"/>
      <c r="I67" s="41"/>
      <c r="J67" s="33"/>
    </row>
    <row r="68" spans="1:10" ht="15" x14ac:dyDescent="0.2">
      <c r="A68" s="39"/>
      <c r="B68" s="46" t="s">
        <v>108</v>
      </c>
      <c r="C68" s="41"/>
      <c r="D68" s="41"/>
      <c r="E68" s="41" t="s">
        <v>109</v>
      </c>
      <c r="F68" s="41">
        <v>3.2</v>
      </c>
      <c r="G68" s="43">
        <f t="shared" si="3"/>
        <v>92.8</v>
      </c>
      <c r="H68" s="41"/>
      <c r="I68" s="41"/>
      <c r="J68" s="33"/>
    </row>
    <row r="69" spans="1:10" ht="15" x14ac:dyDescent="0.2">
      <c r="A69" s="39"/>
      <c r="B69" s="46" t="s">
        <v>110</v>
      </c>
      <c r="C69" s="41"/>
      <c r="D69" s="41"/>
      <c r="E69" s="41"/>
      <c r="F69" s="41">
        <v>2.6</v>
      </c>
      <c r="G69" s="43">
        <f t="shared" si="3"/>
        <v>95.399999999999991</v>
      </c>
      <c r="H69" s="41"/>
      <c r="I69" s="41"/>
      <c r="J69" s="33"/>
    </row>
    <row r="70" spans="1:10" ht="15" x14ac:dyDescent="0.2">
      <c r="A70" s="39"/>
      <c r="B70" s="46" t="s">
        <v>111</v>
      </c>
      <c r="C70" s="41"/>
      <c r="D70" s="41"/>
      <c r="E70" s="41"/>
      <c r="F70" s="41">
        <v>3.4</v>
      </c>
      <c r="G70" s="43">
        <f t="shared" si="3"/>
        <v>98.8</v>
      </c>
      <c r="H70" s="41"/>
      <c r="I70" s="41"/>
      <c r="J70" s="33"/>
    </row>
    <row r="71" spans="1:10" ht="15" x14ac:dyDescent="0.2">
      <c r="A71" s="39"/>
      <c r="B71" s="46" t="s">
        <v>112</v>
      </c>
      <c r="C71" s="41"/>
      <c r="D71" s="41"/>
      <c r="E71" s="41"/>
      <c r="F71" s="41">
        <v>1.2</v>
      </c>
      <c r="G71" s="43">
        <f t="shared" si="3"/>
        <v>100</v>
      </c>
      <c r="H71" s="41"/>
      <c r="I71" s="41"/>
      <c r="J71" s="33"/>
    </row>
    <row r="72" spans="1:10" ht="15" x14ac:dyDescent="0.2">
      <c r="A72" s="39"/>
      <c r="B72" s="46" t="s">
        <v>113</v>
      </c>
      <c r="C72" s="41"/>
      <c r="D72" s="41"/>
      <c r="E72" s="41"/>
      <c r="F72" s="41">
        <v>4</v>
      </c>
      <c r="G72" s="43">
        <f t="shared" si="3"/>
        <v>104</v>
      </c>
      <c r="H72" s="41"/>
      <c r="I72" s="41"/>
      <c r="J72" s="33"/>
    </row>
    <row r="73" spans="1:10" ht="15" x14ac:dyDescent="0.2">
      <c r="A73" s="39"/>
      <c r="B73" s="46" t="s">
        <v>114</v>
      </c>
      <c r="C73" s="41"/>
      <c r="D73" s="41"/>
      <c r="E73" s="41" t="s">
        <v>115</v>
      </c>
      <c r="F73" s="41">
        <v>3</v>
      </c>
      <c r="G73" s="43">
        <f t="shared" si="3"/>
        <v>107</v>
      </c>
      <c r="H73" s="41"/>
      <c r="I73" s="41"/>
      <c r="J73" s="33"/>
    </row>
    <row r="74" spans="1:10" ht="15" x14ac:dyDescent="0.2">
      <c r="A74" s="39"/>
      <c r="B74" s="46" t="s">
        <v>116</v>
      </c>
      <c r="C74" s="41"/>
      <c r="D74" s="41"/>
      <c r="E74" s="41" t="s">
        <v>117</v>
      </c>
      <c r="F74" s="41">
        <v>3</v>
      </c>
      <c r="G74" s="43">
        <f t="shared" si="3"/>
        <v>110</v>
      </c>
      <c r="H74" s="41"/>
      <c r="I74" s="41"/>
      <c r="J74" s="33"/>
    </row>
    <row r="75" spans="1:10" ht="15" x14ac:dyDescent="0.2">
      <c r="A75" s="39"/>
      <c r="B75" s="46"/>
      <c r="C75" s="41"/>
      <c r="D75" s="41"/>
      <c r="E75" s="41" t="s">
        <v>118</v>
      </c>
      <c r="F75" s="41">
        <v>1</v>
      </c>
      <c r="G75" s="43">
        <f t="shared" si="3"/>
        <v>111</v>
      </c>
      <c r="H75" s="41"/>
      <c r="I75" s="41"/>
      <c r="J75" s="33"/>
    </row>
    <row r="76" spans="1:10" ht="15" x14ac:dyDescent="0.2">
      <c r="A76" s="39"/>
      <c r="B76" s="46" t="s">
        <v>119</v>
      </c>
      <c r="C76" s="41"/>
      <c r="D76" s="41"/>
      <c r="E76" s="41" t="s">
        <v>120</v>
      </c>
      <c r="F76" s="41">
        <v>3</v>
      </c>
      <c r="G76" s="43">
        <f t="shared" si="3"/>
        <v>114</v>
      </c>
      <c r="H76" s="41"/>
      <c r="I76" s="41"/>
      <c r="J76" s="33"/>
    </row>
    <row r="77" spans="1:10" ht="15" x14ac:dyDescent="0.2">
      <c r="A77" s="39"/>
      <c r="B77" s="46" t="s">
        <v>121</v>
      </c>
      <c r="C77" s="41"/>
      <c r="D77" s="41"/>
      <c r="E77" s="41"/>
      <c r="F77" s="41">
        <v>4</v>
      </c>
      <c r="G77" s="43">
        <f t="shared" si="3"/>
        <v>118</v>
      </c>
      <c r="H77" s="41"/>
      <c r="I77" s="41"/>
      <c r="J77" s="33"/>
    </row>
    <row r="78" spans="1:10" ht="15" x14ac:dyDescent="0.2">
      <c r="A78" s="39"/>
      <c r="B78" s="46" t="s">
        <v>122</v>
      </c>
      <c r="C78" s="41"/>
      <c r="D78" s="41"/>
      <c r="E78" s="41"/>
      <c r="F78" s="41">
        <v>4</v>
      </c>
      <c r="G78" s="43">
        <f t="shared" si="3"/>
        <v>122</v>
      </c>
      <c r="H78" s="41"/>
      <c r="I78" s="41"/>
      <c r="J78" s="33"/>
    </row>
    <row r="79" spans="1:10" ht="15" x14ac:dyDescent="0.2">
      <c r="A79" s="39"/>
      <c r="B79" s="46" t="s">
        <v>123</v>
      </c>
      <c r="C79" s="41"/>
      <c r="D79" s="41"/>
      <c r="E79" s="41" t="s">
        <v>124</v>
      </c>
      <c r="F79" s="41">
        <v>3</v>
      </c>
      <c r="G79" s="43">
        <f t="shared" si="3"/>
        <v>125</v>
      </c>
      <c r="H79" s="41"/>
      <c r="I79" s="41"/>
      <c r="J79" s="33"/>
    </row>
    <row r="80" spans="1:10" ht="15" x14ac:dyDescent="0.2">
      <c r="A80" s="39"/>
      <c r="B80" s="46" t="s">
        <v>125</v>
      </c>
      <c r="C80" s="41"/>
      <c r="D80" s="41"/>
      <c r="E80" s="41" t="s">
        <v>120</v>
      </c>
      <c r="F80" s="41">
        <v>3</v>
      </c>
      <c r="G80" s="43">
        <f t="shared" si="3"/>
        <v>128</v>
      </c>
      <c r="H80" s="41"/>
      <c r="I80" s="41"/>
      <c r="J80" s="33"/>
    </row>
    <row r="81" spans="1:10" ht="15" x14ac:dyDescent="0.2">
      <c r="A81" s="39"/>
      <c r="B81" s="46" t="s">
        <v>126</v>
      </c>
      <c r="C81" s="41"/>
      <c r="D81" s="41"/>
      <c r="E81" s="41"/>
      <c r="F81" s="41">
        <v>2</v>
      </c>
      <c r="G81" s="43">
        <f t="shared" si="3"/>
        <v>130</v>
      </c>
      <c r="H81" s="41"/>
      <c r="I81" s="41"/>
      <c r="J81" s="33"/>
    </row>
    <row r="82" spans="1:10" ht="15" x14ac:dyDescent="0.2">
      <c r="A82" s="39"/>
      <c r="B82" s="46" t="s">
        <v>127</v>
      </c>
      <c r="C82" s="41"/>
      <c r="D82" s="41"/>
      <c r="E82" s="41" t="s">
        <v>128</v>
      </c>
      <c r="F82" s="41">
        <v>2</v>
      </c>
      <c r="G82" s="43">
        <f t="shared" si="3"/>
        <v>132</v>
      </c>
      <c r="H82" s="41"/>
      <c r="I82" s="41"/>
      <c r="J82" s="33"/>
    </row>
    <row r="83" spans="1:10" ht="15" x14ac:dyDescent="0.2">
      <c r="A83" s="39"/>
      <c r="B83" s="46" t="s">
        <v>129</v>
      </c>
      <c r="C83" s="41"/>
      <c r="D83" s="41"/>
      <c r="E83" s="41"/>
      <c r="F83" s="41">
        <v>2</v>
      </c>
      <c r="G83" s="43">
        <f t="shared" si="3"/>
        <v>134</v>
      </c>
      <c r="H83" s="41"/>
      <c r="I83" s="41"/>
      <c r="J83" s="33"/>
    </row>
    <row r="84" spans="1:10" ht="15" x14ac:dyDescent="0.2">
      <c r="A84" s="50" t="s">
        <v>130</v>
      </c>
      <c r="B84" s="35" t="s">
        <v>131</v>
      </c>
      <c r="C84" s="47"/>
      <c r="D84" s="47"/>
      <c r="E84" s="36" t="s">
        <v>132</v>
      </c>
      <c r="F84" s="47">
        <v>1</v>
      </c>
      <c r="G84" s="48">
        <f t="shared" si="3"/>
        <v>135</v>
      </c>
      <c r="H84" s="49">
        <v>0.45694444444444449</v>
      </c>
      <c r="I84" s="49">
        <v>0.66666666666666663</v>
      </c>
      <c r="J84" s="33"/>
    </row>
    <row r="85" spans="1:10" ht="15" x14ac:dyDescent="0.2">
      <c r="A85" s="39"/>
      <c r="B85" s="46" t="s">
        <v>133</v>
      </c>
      <c r="C85" s="41"/>
      <c r="D85" s="41"/>
      <c r="E85" s="41" t="s">
        <v>134</v>
      </c>
      <c r="F85" s="41">
        <v>2</v>
      </c>
      <c r="G85" s="43">
        <f t="shared" si="3"/>
        <v>137</v>
      </c>
      <c r="H85" s="41"/>
      <c r="I85" s="41"/>
      <c r="J85" s="33"/>
    </row>
    <row r="86" spans="1:10" ht="15" x14ac:dyDescent="0.2">
      <c r="A86" s="39"/>
      <c r="B86" s="46" t="s">
        <v>135</v>
      </c>
      <c r="C86" s="41"/>
      <c r="D86" s="41"/>
      <c r="E86" s="41"/>
      <c r="F86" s="41">
        <v>3</v>
      </c>
      <c r="G86" s="43">
        <f t="shared" si="3"/>
        <v>140</v>
      </c>
      <c r="H86" s="41"/>
      <c r="I86" s="41"/>
      <c r="J86" s="33"/>
    </row>
    <row r="87" spans="1:10" ht="48" x14ac:dyDescent="0.2">
      <c r="A87" s="39"/>
      <c r="B87" s="46" t="s">
        <v>136</v>
      </c>
      <c r="C87" s="41"/>
      <c r="D87" s="41"/>
      <c r="E87" s="45" t="s">
        <v>137</v>
      </c>
      <c r="F87" s="41">
        <v>2</v>
      </c>
      <c r="G87" s="43">
        <f t="shared" si="3"/>
        <v>142</v>
      </c>
      <c r="H87" s="41"/>
      <c r="I87" s="41"/>
      <c r="J87" s="33"/>
    </row>
    <row r="88" spans="1:10" ht="15" x14ac:dyDescent="0.2">
      <c r="A88" s="39"/>
      <c r="B88" s="46" t="s">
        <v>138</v>
      </c>
      <c r="C88" s="41"/>
      <c r="D88" s="41"/>
      <c r="E88" s="41"/>
      <c r="F88" s="41">
        <v>3</v>
      </c>
      <c r="G88" s="43">
        <f t="shared" si="3"/>
        <v>145</v>
      </c>
      <c r="H88" s="41"/>
      <c r="I88" s="41"/>
      <c r="J88" s="33"/>
    </row>
    <row r="89" spans="1:10" ht="15" x14ac:dyDescent="0.2">
      <c r="A89" s="39"/>
      <c r="B89" s="46" t="s">
        <v>139</v>
      </c>
      <c r="C89" s="41"/>
      <c r="D89" s="41"/>
      <c r="E89" s="41" t="s">
        <v>140</v>
      </c>
      <c r="F89" s="41">
        <v>3</v>
      </c>
      <c r="G89" s="43">
        <f t="shared" si="3"/>
        <v>148</v>
      </c>
      <c r="H89" s="41"/>
      <c r="I89" s="41"/>
      <c r="J89" s="33"/>
    </row>
    <row r="90" spans="1:10" ht="15" x14ac:dyDescent="0.2">
      <c r="A90" s="39"/>
      <c r="B90" s="46" t="s">
        <v>141</v>
      </c>
      <c r="C90" s="41"/>
      <c r="D90" s="41"/>
      <c r="E90" s="41" t="s">
        <v>140</v>
      </c>
      <c r="F90" s="41">
        <v>2</v>
      </c>
      <c r="G90" s="43">
        <f t="shared" si="3"/>
        <v>150</v>
      </c>
      <c r="H90" s="41"/>
      <c r="I90" s="41"/>
      <c r="J90" s="33"/>
    </row>
    <row r="91" spans="1:10" ht="15" x14ac:dyDescent="0.2">
      <c r="A91" s="50" t="s">
        <v>130</v>
      </c>
      <c r="B91" s="35" t="s">
        <v>142</v>
      </c>
      <c r="C91" s="47"/>
      <c r="D91" s="47"/>
      <c r="E91" s="36" t="s">
        <v>143</v>
      </c>
      <c r="F91" s="47">
        <v>5</v>
      </c>
      <c r="G91" s="48">
        <f t="shared" si="3"/>
        <v>155</v>
      </c>
      <c r="H91" s="49">
        <v>0.48888888888888887</v>
      </c>
      <c r="I91" s="49">
        <v>0.72222222222222221</v>
      </c>
      <c r="J91" s="33"/>
    </row>
    <row r="92" spans="1:10" ht="15" x14ac:dyDescent="0.2">
      <c r="A92" s="39"/>
      <c r="B92" s="46" t="s">
        <v>144</v>
      </c>
      <c r="C92" s="41"/>
      <c r="D92" s="41"/>
      <c r="E92" s="41" t="s">
        <v>145</v>
      </c>
      <c r="F92" s="41">
        <v>4</v>
      </c>
      <c r="G92" s="43">
        <f t="shared" ref="G92:G123" si="4">IF(F92&lt;&gt;"",G91+F92,"")</f>
        <v>159</v>
      </c>
      <c r="H92" s="41"/>
      <c r="I92" s="41"/>
      <c r="J92" s="33"/>
    </row>
    <row r="93" spans="1:10" ht="15" x14ac:dyDescent="0.2">
      <c r="A93" s="39"/>
      <c r="B93" s="46" t="s">
        <v>146</v>
      </c>
      <c r="C93" s="41"/>
      <c r="D93" s="41"/>
      <c r="E93" s="41"/>
      <c r="F93" s="41">
        <v>4</v>
      </c>
      <c r="G93" s="43">
        <f t="shared" si="4"/>
        <v>163</v>
      </c>
      <c r="H93" s="41"/>
      <c r="I93" s="41"/>
      <c r="J93" s="33"/>
    </row>
    <row r="94" spans="1:10" ht="15" x14ac:dyDescent="0.2">
      <c r="A94" s="39"/>
      <c r="B94" s="46" t="s">
        <v>147</v>
      </c>
      <c r="C94" s="41"/>
      <c r="D94" s="41"/>
      <c r="E94" s="41" t="s">
        <v>148</v>
      </c>
      <c r="F94" s="41">
        <v>3</v>
      </c>
      <c r="G94" s="43">
        <f t="shared" si="4"/>
        <v>166</v>
      </c>
      <c r="H94" s="41"/>
      <c r="I94" s="41"/>
      <c r="J94" s="33"/>
    </row>
    <row r="95" spans="1:10" ht="15" x14ac:dyDescent="0.2">
      <c r="A95" s="39"/>
      <c r="B95" s="46"/>
      <c r="C95" s="41"/>
      <c r="D95" s="41"/>
      <c r="E95" s="41" t="s">
        <v>149</v>
      </c>
      <c r="F95" s="41">
        <v>1</v>
      </c>
      <c r="G95" s="43">
        <f t="shared" si="4"/>
        <v>167</v>
      </c>
      <c r="H95" s="41"/>
      <c r="I95" s="41"/>
      <c r="J95" s="33"/>
    </row>
    <row r="96" spans="1:10" ht="15" x14ac:dyDescent="0.2">
      <c r="A96" s="39"/>
      <c r="B96" s="46"/>
      <c r="C96" s="41"/>
      <c r="D96" s="41"/>
      <c r="E96" s="41" t="s">
        <v>150</v>
      </c>
      <c r="F96" s="41">
        <v>2</v>
      </c>
      <c r="G96" s="43">
        <f t="shared" si="4"/>
        <v>169</v>
      </c>
      <c r="H96" s="41"/>
      <c r="I96" s="41"/>
      <c r="J96" s="33"/>
    </row>
    <row r="97" spans="1:10" ht="15" x14ac:dyDescent="0.2">
      <c r="A97" s="39"/>
      <c r="B97" s="46" t="s">
        <v>151</v>
      </c>
      <c r="C97" s="41"/>
      <c r="D97" s="41"/>
      <c r="E97" s="41" t="s">
        <v>149</v>
      </c>
      <c r="F97" s="41">
        <v>1</v>
      </c>
      <c r="G97" s="43">
        <f t="shared" si="4"/>
        <v>170</v>
      </c>
      <c r="H97" s="41"/>
      <c r="I97" s="41"/>
      <c r="J97" s="33"/>
    </row>
    <row r="98" spans="1:10" ht="15" x14ac:dyDescent="0.2">
      <c r="A98" s="39"/>
      <c r="B98" s="46" t="s">
        <v>152</v>
      </c>
      <c r="C98" s="41"/>
      <c r="D98" s="41"/>
      <c r="E98" s="41" t="s">
        <v>153</v>
      </c>
      <c r="F98" s="41">
        <v>2</v>
      </c>
      <c r="G98" s="43">
        <f t="shared" si="4"/>
        <v>172</v>
      </c>
      <c r="H98" s="41"/>
      <c r="I98" s="41"/>
      <c r="J98" s="33"/>
    </row>
    <row r="99" spans="1:10" ht="15" x14ac:dyDescent="0.2">
      <c r="A99" s="39"/>
      <c r="B99" s="46"/>
      <c r="C99" s="41"/>
      <c r="D99" s="41"/>
      <c r="E99" s="41" t="s">
        <v>154</v>
      </c>
      <c r="F99" s="41">
        <v>2</v>
      </c>
      <c r="G99" s="43">
        <f t="shared" si="4"/>
        <v>174</v>
      </c>
      <c r="H99" s="41"/>
      <c r="I99" s="41"/>
      <c r="J99" s="33"/>
    </row>
    <row r="100" spans="1:10" ht="15" x14ac:dyDescent="0.2">
      <c r="A100" s="39"/>
      <c r="B100" s="46" t="s">
        <v>155</v>
      </c>
      <c r="C100" s="41"/>
      <c r="D100" s="41"/>
      <c r="E100" s="41"/>
      <c r="F100" s="41">
        <v>2</v>
      </c>
      <c r="G100" s="43">
        <f t="shared" si="4"/>
        <v>176</v>
      </c>
      <c r="H100" s="41"/>
      <c r="I100" s="41"/>
      <c r="J100" s="33"/>
    </row>
    <row r="101" spans="1:10" ht="15" x14ac:dyDescent="0.2">
      <c r="A101" s="39"/>
      <c r="B101" s="46" t="s">
        <v>156</v>
      </c>
      <c r="C101" s="41"/>
      <c r="D101" s="41"/>
      <c r="E101" s="41"/>
      <c r="F101" s="41">
        <v>3</v>
      </c>
      <c r="G101" s="43">
        <f t="shared" si="4"/>
        <v>179</v>
      </c>
      <c r="H101" s="41"/>
      <c r="I101" s="41"/>
      <c r="J101" s="33"/>
    </row>
    <row r="102" spans="1:10" ht="15" x14ac:dyDescent="0.2">
      <c r="A102" s="39"/>
      <c r="B102" s="46" t="s">
        <v>157</v>
      </c>
      <c r="C102" s="41"/>
      <c r="D102" s="41"/>
      <c r="E102" s="41"/>
      <c r="F102" s="41">
        <v>3</v>
      </c>
      <c r="G102" s="43">
        <f t="shared" si="4"/>
        <v>182</v>
      </c>
      <c r="H102" s="41"/>
      <c r="I102" s="41"/>
      <c r="J102" s="33"/>
    </row>
    <row r="103" spans="1:10" ht="15" x14ac:dyDescent="0.2">
      <c r="A103" s="39"/>
      <c r="B103" s="46" t="s">
        <v>158</v>
      </c>
      <c r="C103" s="41"/>
      <c r="D103" s="41"/>
      <c r="E103" s="41" t="s">
        <v>159</v>
      </c>
      <c r="F103" s="41">
        <v>2</v>
      </c>
      <c r="G103" s="43">
        <f t="shared" si="4"/>
        <v>184</v>
      </c>
      <c r="H103" s="41"/>
      <c r="I103" s="41"/>
      <c r="J103" s="33"/>
    </row>
    <row r="104" spans="1:10" ht="32" x14ac:dyDescent="0.2">
      <c r="A104" s="39"/>
      <c r="B104" s="46"/>
      <c r="C104" s="41"/>
      <c r="D104" s="41"/>
      <c r="E104" s="45" t="s">
        <v>160</v>
      </c>
      <c r="F104" s="41">
        <v>2</v>
      </c>
      <c r="G104" s="43">
        <f t="shared" si="4"/>
        <v>186</v>
      </c>
      <c r="H104" s="41"/>
      <c r="I104" s="41"/>
      <c r="J104" s="33"/>
    </row>
    <row r="105" spans="1:10" ht="15" x14ac:dyDescent="0.2">
      <c r="A105" s="39"/>
      <c r="B105" s="46"/>
      <c r="C105" s="41"/>
      <c r="D105" s="41"/>
      <c r="E105" s="41" t="s">
        <v>161</v>
      </c>
      <c r="F105" s="41">
        <v>0.5</v>
      </c>
      <c r="G105" s="43">
        <f t="shared" si="4"/>
        <v>186.5</v>
      </c>
      <c r="H105" s="41"/>
      <c r="I105" s="41"/>
      <c r="J105" s="33"/>
    </row>
    <row r="106" spans="1:10" ht="15" x14ac:dyDescent="0.2">
      <c r="A106" s="39"/>
      <c r="B106" s="46" t="s">
        <v>162</v>
      </c>
      <c r="C106" s="41"/>
      <c r="D106" s="41"/>
      <c r="E106" s="41"/>
      <c r="F106" s="41">
        <v>1.5</v>
      </c>
      <c r="G106" s="43">
        <f t="shared" si="4"/>
        <v>188</v>
      </c>
      <c r="H106" s="41"/>
      <c r="I106" s="41"/>
      <c r="J106" s="33"/>
    </row>
    <row r="107" spans="1:10" ht="15" x14ac:dyDescent="0.2">
      <c r="A107" s="39"/>
      <c r="B107" s="46" t="s">
        <v>163</v>
      </c>
      <c r="C107" s="41"/>
      <c r="D107" s="41"/>
      <c r="E107" s="41" t="s">
        <v>164</v>
      </c>
      <c r="F107" s="41">
        <v>2</v>
      </c>
      <c r="G107" s="43">
        <f t="shared" si="4"/>
        <v>190</v>
      </c>
      <c r="H107" s="41"/>
      <c r="I107" s="41"/>
      <c r="J107" s="33"/>
    </row>
    <row r="108" spans="1:10" ht="15" x14ac:dyDescent="0.2">
      <c r="A108" s="39"/>
      <c r="B108" s="46"/>
      <c r="C108" s="41"/>
      <c r="D108" s="41"/>
      <c r="E108" s="41" t="s">
        <v>165</v>
      </c>
      <c r="F108" s="41">
        <v>1</v>
      </c>
      <c r="G108" s="43">
        <f t="shared" si="4"/>
        <v>191</v>
      </c>
      <c r="H108" s="41"/>
      <c r="I108" s="41"/>
      <c r="J108" s="33"/>
    </row>
    <row r="109" spans="1:10" ht="15" x14ac:dyDescent="0.2">
      <c r="A109" s="39"/>
      <c r="B109" s="46"/>
      <c r="C109" s="41"/>
      <c r="D109" s="41"/>
      <c r="E109" s="41" t="s">
        <v>166</v>
      </c>
      <c r="F109" s="41">
        <v>1</v>
      </c>
      <c r="G109" s="43">
        <f t="shared" si="4"/>
        <v>192</v>
      </c>
      <c r="H109" s="41"/>
      <c r="I109" s="41"/>
      <c r="J109" s="33"/>
    </row>
    <row r="110" spans="1:10" ht="15" x14ac:dyDescent="0.2">
      <c r="A110" s="39"/>
      <c r="B110" s="46" t="s">
        <v>167</v>
      </c>
      <c r="C110" s="41"/>
      <c r="D110" s="41"/>
      <c r="E110" s="41"/>
      <c r="F110" s="41">
        <v>1</v>
      </c>
      <c r="G110" s="43">
        <f t="shared" si="4"/>
        <v>193</v>
      </c>
      <c r="H110" s="41"/>
      <c r="I110" s="41"/>
      <c r="J110" s="33"/>
    </row>
    <row r="111" spans="1:10" ht="15" x14ac:dyDescent="0.2">
      <c r="A111" s="39"/>
      <c r="B111" s="46"/>
      <c r="C111" s="41"/>
      <c r="D111" s="41"/>
      <c r="E111" s="41" t="s">
        <v>168</v>
      </c>
      <c r="F111" s="41">
        <v>1</v>
      </c>
      <c r="G111" s="43">
        <f t="shared" si="4"/>
        <v>194</v>
      </c>
      <c r="H111" s="41"/>
      <c r="I111" s="41"/>
      <c r="J111" s="33"/>
    </row>
    <row r="112" spans="1:10" ht="15" x14ac:dyDescent="0.2">
      <c r="A112" s="39"/>
      <c r="B112" s="46" t="s">
        <v>169</v>
      </c>
      <c r="C112" s="41"/>
      <c r="D112" s="41"/>
      <c r="E112" s="41" t="s">
        <v>170</v>
      </c>
      <c r="F112" s="41">
        <v>1</v>
      </c>
      <c r="G112" s="43">
        <f t="shared" si="4"/>
        <v>195</v>
      </c>
      <c r="H112" s="41"/>
      <c r="I112" s="41"/>
      <c r="J112" s="33"/>
    </row>
    <row r="113" spans="1:10" ht="15" x14ac:dyDescent="0.2">
      <c r="A113" s="39"/>
      <c r="B113" s="46"/>
      <c r="C113" s="41"/>
      <c r="D113" s="41"/>
      <c r="E113" s="41" t="s">
        <v>171</v>
      </c>
      <c r="F113" s="41">
        <v>4</v>
      </c>
      <c r="G113" s="43">
        <f t="shared" si="4"/>
        <v>199</v>
      </c>
      <c r="H113" s="41"/>
      <c r="I113" s="41"/>
      <c r="J113" s="33"/>
    </row>
    <row r="114" spans="1:10" ht="15" x14ac:dyDescent="0.2">
      <c r="A114" s="39"/>
      <c r="B114" s="46"/>
      <c r="C114" s="41"/>
      <c r="D114" s="41"/>
      <c r="E114" s="41" t="s">
        <v>172</v>
      </c>
      <c r="F114" s="41">
        <v>2</v>
      </c>
      <c r="G114" s="43">
        <f t="shared" si="4"/>
        <v>201</v>
      </c>
      <c r="H114" s="41"/>
      <c r="I114" s="41"/>
      <c r="J114" s="33"/>
    </row>
    <row r="115" spans="1:10" ht="15" x14ac:dyDescent="0.2">
      <c r="A115" s="39"/>
      <c r="B115" s="46" t="s">
        <v>50</v>
      </c>
      <c r="C115" s="41"/>
      <c r="D115" s="41"/>
      <c r="E115" s="41" t="s">
        <v>173</v>
      </c>
      <c r="F115" s="41">
        <v>0.1</v>
      </c>
      <c r="G115" s="43">
        <f t="shared" si="4"/>
        <v>201.1</v>
      </c>
      <c r="H115" s="41"/>
      <c r="I115" s="41"/>
      <c r="J115" s="33"/>
    </row>
    <row r="116" spans="1:10" ht="15" x14ac:dyDescent="0.2">
      <c r="A116" s="39"/>
      <c r="B116" s="46"/>
      <c r="C116" s="41"/>
      <c r="D116" s="41"/>
      <c r="E116" s="41" t="s">
        <v>174</v>
      </c>
      <c r="F116" s="41">
        <v>0.9</v>
      </c>
      <c r="G116" s="43">
        <f t="shared" si="4"/>
        <v>202</v>
      </c>
      <c r="H116" s="41"/>
      <c r="I116" s="41"/>
      <c r="J116" s="33"/>
    </row>
    <row r="117" spans="1:10" ht="15" x14ac:dyDescent="0.2">
      <c r="A117" s="39"/>
      <c r="B117" s="46" t="s">
        <v>175</v>
      </c>
      <c r="C117" s="41"/>
      <c r="D117" s="41"/>
      <c r="E117" s="41"/>
      <c r="F117" s="41">
        <v>0</v>
      </c>
      <c r="G117" s="43">
        <f t="shared" si="4"/>
        <v>202</v>
      </c>
      <c r="H117" s="41"/>
      <c r="I117" s="41"/>
      <c r="J117" s="33"/>
    </row>
    <row r="118" spans="1:10" ht="15" x14ac:dyDescent="0.2">
      <c r="A118" s="39"/>
      <c r="B118" s="46"/>
      <c r="C118" s="41"/>
      <c r="D118" s="41"/>
      <c r="E118" s="41" t="s">
        <v>176</v>
      </c>
      <c r="F118" s="41">
        <v>2</v>
      </c>
      <c r="G118" s="43">
        <f t="shared" si="4"/>
        <v>204</v>
      </c>
      <c r="H118" s="41"/>
      <c r="I118" s="41"/>
      <c r="J118" s="33"/>
    </row>
    <row r="119" spans="1:10" ht="15" x14ac:dyDescent="0.2">
      <c r="A119" s="39"/>
      <c r="B119" s="46" t="s">
        <v>177</v>
      </c>
      <c r="C119" s="41"/>
      <c r="D119" s="41"/>
      <c r="E119" s="41" t="s">
        <v>178</v>
      </c>
      <c r="F119" s="41">
        <v>0.1</v>
      </c>
      <c r="G119" s="43">
        <f t="shared" si="4"/>
        <v>204.1</v>
      </c>
      <c r="H119" s="41"/>
      <c r="I119" s="41"/>
      <c r="J119" s="33"/>
    </row>
    <row r="120" spans="1:10" ht="15" x14ac:dyDescent="0.2">
      <c r="A120" s="39"/>
      <c r="B120" s="46"/>
      <c r="C120" s="41"/>
      <c r="D120" s="41"/>
      <c r="E120" s="41" t="s">
        <v>179</v>
      </c>
      <c r="F120" s="41">
        <v>0.9</v>
      </c>
      <c r="G120" s="43">
        <f t="shared" si="4"/>
        <v>205</v>
      </c>
      <c r="H120" s="41"/>
      <c r="I120" s="41"/>
      <c r="J120" s="33"/>
    </row>
    <row r="121" spans="1:10" ht="15" x14ac:dyDescent="0.2">
      <c r="A121" s="39"/>
      <c r="B121" s="46"/>
      <c r="C121" s="41"/>
      <c r="D121" s="41"/>
      <c r="E121" s="41" t="s">
        <v>180</v>
      </c>
      <c r="F121" s="41">
        <v>0.2</v>
      </c>
      <c r="G121" s="43">
        <f t="shared" si="4"/>
        <v>205.2</v>
      </c>
      <c r="H121" s="41"/>
      <c r="I121" s="41"/>
      <c r="J121" s="33"/>
    </row>
    <row r="122" spans="1:10" ht="15" x14ac:dyDescent="0.2">
      <c r="A122" s="50" t="s">
        <v>130</v>
      </c>
      <c r="B122" s="35" t="s">
        <v>42</v>
      </c>
      <c r="C122" s="36"/>
      <c r="D122" s="36"/>
      <c r="E122" s="36" t="s">
        <v>41</v>
      </c>
      <c r="F122" s="47">
        <v>1E-3</v>
      </c>
      <c r="G122" s="48">
        <v>207</v>
      </c>
      <c r="H122" s="49">
        <v>0.53680555555555554</v>
      </c>
      <c r="I122" s="49">
        <v>0.85416666666666674</v>
      </c>
      <c r="J122" s="33"/>
    </row>
    <row r="123" spans="1:10" ht="15" x14ac:dyDescent="0.2">
      <c r="B123" s="51"/>
      <c r="C123" s="51"/>
      <c r="D123" s="51"/>
      <c r="E123" s="51"/>
      <c r="F123" s="51"/>
      <c r="G123" s="51"/>
      <c r="H123" s="51"/>
      <c r="I123" s="51"/>
    </row>
  </sheetData>
  <mergeCells count="27">
    <mergeCell ref="C17:E17"/>
    <mergeCell ref="H17:I17"/>
    <mergeCell ref="A18:A19"/>
    <mergeCell ref="B18:B19"/>
    <mergeCell ref="C18:D18"/>
    <mergeCell ref="E18:E19"/>
    <mergeCell ref="H18:I18"/>
    <mergeCell ref="C12:E12"/>
    <mergeCell ref="G12:I12"/>
    <mergeCell ref="C13:E13"/>
    <mergeCell ref="C14:E14"/>
    <mergeCell ref="C15:E15"/>
    <mergeCell ref="D16:E16"/>
    <mergeCell ref="G16:I16"/>
    <mergeCell ref="C5:D5"/>
    <mergeCell ref="F5:I5"/>
    <mergeCell ref="C9:E9"/>
    <mergeCell ref="F9:G9"/>
    <mergeCell ref="H9:I9"/>
    <mergeCell ref="C11:E11"/>
    <mergeCell ref="G11:I11"/>
    <mergeCell ref="B1:E1"/>
    <mergeCell ref="F2:I2"/>
    <mergeCell ref="C3:D3"/>
    <mergeCell ref="F3:I3"/>
    <mergeCell ref="C4:D4"/>
    <mergeCell ref="F4:I4"/>
  </mergeCells>
  <conditionalFormatting sqref="A1:A18 A21:A1048576">
    <cfRule type="cellIs" dxfId="8" priority="1" stopIfTrue="1" operator="equal">
      <formula>"C"</formula>
    </cfRule>
  </conditionalFormatting>
  <conditionalFormatting sqref="B22:B53">
    <cfRule type="expression" dxfId="7" priority="2" stopIfTrue="1">
      <formula>A22="C"</formula>
    </cfRule>
  </conditionalFormatting>
  <conditionalFormatting sqref="C22:C53">
    <cfRule type="expression" dxfId="6" priority="3" stopIfTrue="1">
      <formula>A22="C"</formula>
    </cfRule>
  </conditionalFormatting>
  <conditionalFormatting sqref="D22:D53">
    <cfRule type="expression" dxfId="5" priority="4" stopIfTrue="1">
      <formula>A22="C"</formula>
    </cfRule>
  </conditionalFormatting>
  <conditionalFormatting sqref="E22:E53">
    <cfRule type="expression" dxfId="4" priority="5" stopIfTrue="1">
      <formula>A22="C"</formula>
    </cfRule>
  </conditionalFormatting>
  <conditionalFormatting sqref="F22:F53">
    <cfRule type="expression" dxfId="3" priority="6" stopIfTrue="1">
      <formula>A22="C"</formula>
    </cfRule>
  </conditionalFormatting>
  <conditionalFormatting sqref="G22:G122">
    <cfRule type="expression" dxfId="2" priority="7" stopIfTrue="1">
      <formula>A22="C"</formula>
    </cfRule>
  </conditionalFormatting>
  <conditionalFormatting sqref="I22:I53">
    <cfRule type="expression" dxfId="1" priority="9" stopIfTrue="1">
      <formula>A22="C"</formula>
    </cfRule>
  </conditionalFormatting>
  <conditionalFormatting sqref="H23:H53">
    <cfRule type="expression" dxfId="0" priority="8" stopIfTrue="1">
      <formula>A23="C"</formula>
    </cfRule>
  </conditionalFormatting>
  <hyperlinks>
    <hyperlink ref="C15" r:id="rId1"/>
  </hyperlinks>
  <pageMargins left="0.43346456692913382" right="0.43346456692913382" top="0.62992125984251968" bottom="0.62992125984251968" header="0.23622047244094491" footer="0.23622047244094491"/>
  <pageSetup paperSize="0" fitToWidth="0" fitToHeight="0" orientation="portrait" horizontalDpi="0" verticalDpi="0" copies="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Didier INNOCENT</cp:lastModifiedBy>
  <cp:revision>11</cp:revision>
  <cp:lastPrinted>2021-02-13T18:31:34Z</cp:lastPrinted>
  <dcterms:created xsi:type="dcterms:W3CDTF">2021-02-13T18:25:35Z</dcterms:created>
  <dcterms:modified xsi:type="dcterms:W3CDTF">2023-01-23T17:11:40Z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