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7.png" ContentType="image/png"/>
  <Override PartName="/xl/media/image8.png" ContentType="image/pn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euil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<sst xmlns="http://schemas.openxmlformats.org/spreadsheetml/2006/main" count="235" uniqueCount="226">
  <si>
    <r>
      <rPr>
        <b val="true"/>
        <sz val="18"/>
        <color rgb="FFFF0000"/>
        <rFont val="Arial"/>
        <family val="2"/>
        <charset val="1"/>
      </rPr>
      <t xml:space="preserve">A</t>
    </r>
    <r>
      <rPr>
        <b val="true"/>
        <sz val="18"/>
        <color rgb="FF000080"/>
        <rFont val="Arial"/>
        <family val="2"/>
        <charset val="1"/>
      </rPr>
      <t xml:space="preserve">UDAX</t>
    </r>
    <r>
      <rPr>
        <b val="true"/>
        <sz val="18"/>
        <color rgb="FFFF0000"/>
        <rFont val="Arial"/>
        <family val="2"/>
        <charset val="1"/>
      </rPr>
      <t xml:space="preserve"> C</t>
    </r>
    <r>
      <rPr>
        <b val="true"/>
        <sz val="18"/>
        <color rgb="FF000080"/>
        <rFont val="Arial"/>
        <family val="2"/>
        <charset val="1"/>
      </rPr>
      <t xml:space="preserve">LUB</t>
    </r>
    <r>
      <rPr>
        <b val="true"/>
        <sz val="18"/>
        <color rgb="FFFF0000"/>
        <rFont val="Arial"/>
        <family val="2"/>
        <charset val="1"/>
      </rPr>
      <t xml:space="preserve"> P</t>
    </r>
    <r>
      <rPr>
        <b val="true"/>
        <sz val="18"/>
        <color rgb="FF000080"/>
        <rFont val="Arial"/>
        <family val="2"/>
        <charset val="1"/>
      </rPr>
      <t xml:space="preserve">ARISIEN</t>
    </r>
  </si>
  <si>
    <t xml:space="preserve">RANDONNEURS FRANÇAIS</t>
  </si>
  <si>
    <t xml:space="preserve">RANDONNEURS EUROPEENS</t>
  </si>
  <si>
    <t xml:space="preserve">RANDONNEURS MONDIAUX</t>
  </si>
  <si>
    <t xml:space="preserve">Nom du parcours :</t>
  </si>
  <si>
    <t xml:space="preserve">BRM 400 « 3 Pays »</t>
  </si>
  <si>
    <t xml:space="preserve">N° homologation :</t>
  </si>
  <si>
    <t xml:space="preserve">2023 NP 04</t>
  </si>
  <si>
    <t xml:space="preserve">Société organisatrice :</t>
  </si>
  <si>
    <t xml:space="preserve">Les cyclanthropes</t>
  </si>
  <si>
    <t xml:space="preserve">Code ACP :</t>
  </si>
  <si>
    <t xml:space="preserve">Nom du responsable :</t>
  </si>
  <si>
    <t xml:space="preserve">Pic Clément</t>
  </si>
  <si>
    <t xml:space="preserve">Ligue :</t>
  </si>
  <si>
    <t xml:space="preserve">Haut de France</t>
  </si>
  <si>
    <t xml:space="preserve">Adresse du responsable :</t>
  </si>
  <si>
    <t xml:space="preserve">6 Rue Laplace59800 Lille</t>
  </si>
  <si>
    <t xml:space="preserve">Brevet de</t>
  </si>
  <si>
    <t xml:space="preserve">km</t>
  </si>
  <si>
    <t xml:space="preserve">Tél :</t>
  </si>
  <si>
    <t xml:space="preserve">Mail :</t>
  </si>
  <si>
    <t xml:space="preserve">clement.pic.guitare@gmail.com</t>
  </si>
  <si>
    <t xml:space="preserve">Date :</t>
  </si>
  <si>
    <t xml:space="preserve">Lieu de départ :</t>
  </si>
  <si>
    <t xml:space="preserve">Heure de départ :</t>
  </si>
  <si>
    <t xml:space="preserve">Contrôle</t>
  </si>
  <si>
    <t xml:space="preserve">LOCALITES</t>
  </si>
  <si>
    <t xml:space="preserve">Michelin</t>
  </si>
  <si>
    <t xml:space="preserve">Numéro de route</t>
  </si>
  <si>
    <t xml:space="preserve">KM</t>
  </si>
  <si>
    <t xml:space="preserve">CONTROLES</t>
  </si>
  <si>
    <t xml:space="preserve">n°</t>
  </si>
  <si>
    <t xml:space="preserve">Pli</t>
  </si>
  <si>
    <t xml:space="preserve">PARTIEL</t>
  </si>
  <si>
    <t xml:space="preserve">TOTAL</t>
  </si>
  <si>
    <t xml:space="preserve">Ouverture</t>
  </si>
  <si>
    <t xml:space="preserve">Fermeture</t>
  </si>
  <si>
    <t xml:space="preserve">Départ : « Les Mains dans le guidon » 188 rue du Faubourg de Roubaix, Lille</t>
  </si>
  <si>
    <t xml:space="preserve">Lille</t>
  </si>
  <si>
    <t xml:space="preserve">Rue du Faubourg de Roubaix</t>
  </si>
  <si>
    <t xml:space="preserve">Avenue le Corbusier</t>
  </si>
  <si>
    <t xml:space="preserve">Rue Faidherbe</t>
  </si>
  <si>
    <t xml:space="preserve">Grand Place</t>
  </si>
  <si>
    <t xml:space="preserve">Rue Nationale</t>
  </si>
  <si>
    <t xml:space="preserve">Boulevard de la Liberté</t>
  </si>
  <si>
    <t xml:space="preserve">Quai de la Citadelle</t>
  </si>
  <si>
    <t xml:space="preserve">Avenue Léon Jouhaux</t>
  </si>
  <si>
    <t xml:space="preserve">Lambersart</t>
  </si>
  <si>
    <t xml:space="preserve">Avenue de L’hippodrome</t>
  </si>
  <si>
    <t xml:space="preserve">Rue Auguste Bonte</t>
  </si>
  <si>
    <t xml:space="preserve">Lomme</t>
  </si>
  <si>
    <t xml:space="preserve">Avenue de Dunkerque</t>
  </si>
  <si>
    <t xml:space="preserve">Capinghem</t>
  </si>
  <si>
    <t xml:space="preserve">Rue de l’Église</t>
  </si>
  <si>
    <t xml:space="preserve">Rue d’Ennetières</t>
  </si>
  <si>
    <t xml:space="preserve">Rue de Capinghem (C6)</t>
  </si>
  <si>
    <t xml:space="preserve">Ennetières en Weppes</t>
  </si>
  <si>
    <t xml:space="preserve">Le Quesne</t>
  </si>
  <si>
    <t xml:space="preserve">m162</t>
  </si>
  <si>
    <t xml:space="preserve">m62</t>
  </si>
  <si>
    <t xml:space="preserve">Bois Grenier</t>
  </si>
  <si>
    <t xml:space="preserve">M 222</t>
  </si>
  <si>
    <t xml:space="preserve">d176 e1</t>
  </si>
  <si>
    <t xml:space="preserve">Fleurbaix</t>
  </si>
  <si>
    <t xml:space="preserve">D 176</t>
  </si>
  <si>
    <t xml:space="preserve">D 174</t>
  </si>
  <si>
    <t xml:space="preserve">Sailly sur la Lys</t>
  </si>
  <si>
    <t xml:space="preserve">D10</t>
  </si>
  <si>
    <t xml:space="preserve">Steenwerck</t>
  </si>
  <si>
    <t xml:space="preserve">D 38</t>
  </si>
  <si>
    <t xml:space="preserve">après la gare rue des ajoncs n38</t>
  </si>
  <si>
    <t xml:space="preserve">Belgique</t>
  </si>
  <si>
    <t xml:space="preserve">Westlostraete</t>
  </si>
  <si>
    <t xml:space="preserve">Heirweg</t>
  </si>
  <si>
    <t xml:space="preserve">Kauwakkerstraat</t>
  </si>
  <si>
    <t xml:space="preserve">Dranouterstraat</t>
  </si>
  <si>
    <t xml:space="preserve">Smijterstraat</t>
  </si>
  <si>
    <t xml:space="preserve">Lettingstraat</t>
  </si>
  <si>
    <t xml:space="preserve">Kemmelberg</t>
  </si>
  <si>
    <t xml:space="preserve">Klokhofweg (ou Kemmelbergweg*****)</t>
  </si>
  <si>
    <t xml:space="preserve">Kemelbergweg</t>
  </si>
  <si>
    <t xml:space="preserve">Godtschalckstraat</t>
  </si>
  <si>
    <t xml:space="preserve">Loker</t>
  </si>
  <si>
    <t xml:space="preserve">Gildestraat</t>
  </si>
  <si>
    <t xml:space="preserve">Rodeberg</t>
  </si>
  <si>
    <t xml:space="preserve">Schomminkelstraat</t>
  </si>
  <si>
    <t xml:space="preserve">N 372</t>
  </si>
  <si>
    <t xml:space="preserve">France</t>
  </si>
  <si>
    <t xml:space="preserve">Mont noir</t>
  </si>
  <si>
    <t xml:space="preserve">N 318</t>
  </si>
  <si>
    <t xml:space="preserve">Chemin de Berthen</t>
  </si>
  <si>
    <t xml:space="preserve">Berthen</t>
  </si>
  <si>
    <t xml:space="preserve">Chemin du Penacker</t>
  </si>
  <si>
    <t xml:space="preserve">Col de Berthen</t>
  </si>
  <si>
    <t xml:space="preserve">Route de Berthen</t>
  </si>
  <si>
    <t xml:space="preserve">Abbaye du Mont des Cats</t>
  </si>
  <si>
    <t xml:space="preserve">Route du mont des cats</t>
  </si>
  <si>
    <t xml:space="preserve">Route de l’abbaye</t>
  </si>
  <si>
    <t xml:space="preserve">Godewaersvelde</t>
  </si>
  <si>
    <t xml:space="preserve">D 18</t>
  </si>
  <si>
    <t xml:space="preserve">D 948</t>
  </si>
  <si>
    <t xml:space="preserve">Steenvorde</t>
  </si>
  <si>
    <t xml:space="preserve">Mont des Recollets</t>
  </si>
  <si>
    <t xml:space="preserve">Mont Cassel ***</t>
  </si>
  <si>
    <t xml:space="preserve">D 933</t>
  </si>
  <si>
    <t xml:space="preserve">Route de Zuytpene</t>
  </si>
  <si>
    <t xml:space="preserve">Zuytpene</t>
  </si>
  <si>
    <t xml:space="preserve">Route de St Omer</t>
  </si>
  <si>
    <t xml:space="preserve">Route de Bourbourg</t>
  </si>
  <si>
    <t xml:space="preserve">d55E</t>
  </si>
  <si>
    <t xml:space="preserve">D 209 e2</t>
  </si>
  <si>
    <t xml:space="preserve">D 209</t>
  </si>
  <si>
    <t xml:space="preserve">Clarmarais</t>
  </si>
  <si>
    <t xml:space="preserve">St Omer</t>
  </si>
  <si>
    <t xml:space="preserve">Longuenesse</t>
  </si>
  <si>
    <t xml:space="preserve">D 208</t>
  </si>
  <si>
    <t xml:space="preserve">Wisques</t>
  </si>
  <si>
    <t xml:space="preserve">Setques</t>
  </si>
  <si>
    <t xml:space="preserve">D 342</t>
  </si>
  <si>
    <t xml:space="preserve">Lumbres</t>
  </si>
  <si>
    <t xml:space="preserve">« C »</t>
  </si>
  <si>
    <t xml:space="preserve">« LA BOUTIQUE »</t>
  </si>
  <si>
    <t xml:space="preserve">6 place Jean Jaures</t>
  </si>
  <si>
    <t xml:space="preserve">Quelmes</t>
  </si>
  <si>
    <t xml:space="preserve">D 207</t>
  </si>
  <si>
    <t xml:space="preserve">D 214</t>
  </si>
  <si>
    <t xml:space="preserve">Zudausques</t>
  </si>
  <si>
    <t xml:space="preserve">Serques</t>
  </si>
  <si>
    <t xml:space="preserve">D 213</t>
  </si>
  <si>
    <t xml:space="preserve">Watten</t>
  </si>
  <si>
    <t xml:space="preserve">D 26</t>
  </si>
  <si>
    <t xml:space="preserve">Mont Watten</t>
  </si>
  <si>
    <t xml:space="preserve">D 226</t>
  </si>
  <si>
    <t xml:space="preserve">Zegerscappel</t>
  </si>
  <si>
    <t xml:space="preserve">D 928</t>
  </si>
  <si>
    <t xml:space="preserve">Socx</t>
  </si>
  <si>
    <t xml:space="preserve">Route de Bienne</t>
  </si>
  <si>
    <t xml:space="preserve">D 916</t>
  </si>
  <si>
    <t xml:space="preserve">Bergues</t>
  </si>
  <si>
    <t xml:space="preserve">D 203</t>
  </si>
  <si>
    <t xml:space="preserve">D 4</t>
  </si>
  <si>
    <t xml:space="preserve">D 2</t>
  </si>
  <si>
    <t xml:space="preserve">Uxem</t>
  </si>
  <si>
    <t xml:space="preserve">Ghyvelde</t>
  </si>
  <si>
    <t xml:space="preserve">Bray Dune</t>
  </si>
  <si>
    <t xml:space="preserve">« C»</t>
  </si>
  <si>
    <t xml:space="preserve">LA DIGUE (photo)</t>
  </si>
  <si>
    <t xml:space="preserve">D60</t>
  </si>
  <si>
    <t xml:space="preserve">au poste frontière à droite</t>
  </si>
  <si>
    <t xml:space="preserve">canal</t>
  </si>
  <si>
    <t xml:space="preserve">N 39</t>
  </si>
  <si>
    <t xml:space="preserve">Veurne : trajet par point-noeud</t>
  </si>
  <si>
    <t xml:space="preserve">Tout droit Shorestraat</t>
  </si>
  <si>
    <t xml:space="preserve">Schore</t>
  </si>
  <si>
    <t xml:space="preserve">Spermalie</t>
  </si>
  <si>
    <t xml:space="preserve">Brugsesteenweeg</t>
  </si>
  <si>
    <t xml:space="preserve">St Pieters Kapelle</t>
  </si>
  <si>
    <t xml:space="preserve">N 367</t>
  </si>
  <si>
    <t xml:space="preserve">Leegstraat</t>
  </si>
  <si>
    <t xml:space="preserve">Gistel</t>
  </si>
  <si>
    <t xml:space="preserve">Sint Jans Gasthuisstraat</t>
  </si>
  <si>
    <t xml:space="preserve">Brugsebaan</t>
  </si>
  <si>
    <t xml:space="preserve">Pardoenstraat</t>
  </si>
  <si>
    <t xml:space="preserve">32-35</t>
  </si>
  <si>
    <t xml:space="preserve">Zerkegem</t>
  </si>
  <si>
    <t xml:space="preserve">Snellegemstraat</t>
  </si>
  <si>
    <t xml:space="preserve">Eerneger</t>
  </si>
  <si>
    <t xml:space="preserve"> </t>
  </si>
  <si>
    <t xml:space="preserve">BRUGGES</t>
  </si>
  <si>
    <t xml:space="preserve">Hoeke</t>
  </si>
  <si>
    <t xml:space="preserve">Pays-Bas</t>
  </si>
  <si>
    <t xml:space="preserve">Sluis</t>
  </si>
  <si>
    <t xml:space="preserve">94-98-95</t>
  </si>
  <si>
    <t xml:space="preserve">Au canal à gauche</t>
  </si>
  <si>
    <t xml:space="preserve">29, longer le canal</t>
  </si>
  <si>
    <t xml:space="preserve">De Brabander</t>
  </si>
  <si>
    <t xml:space="preserve">32-37-10-83-14</t>
  </si>
  <si>
    <t xml:space="preserve">Schoneveld</t>
  </si>
  <si>
    <t xml:space="preserve">Port</t>
  </si>
  <si>
    <t xml:space="preserve">Breskens</t>
  </si>
  <si>
    <t xml:space="preserve">26-23-24-28-37-34-14-03</t>
  </si>
  <si>
    <t xml:space="preserve">21-10-04-12-13-24-79</t>
  </si>
  <si>
    <t xml:space="preserve">Sas Van Gent</t>
  </si>
  <si>
    <t xml:space="preserve">Longer le canal</t>
  </si>
  <si>
    <t xml:space="preserve">Belgique PHOTO DE LA FRONTIERE</t>
  </si>
  <si>
    <t xml:space="preserve">92-96-97-03-39</t>
  </si>
  <si>
    <t xml:space="preserve">Kluizen</t>
  </si>
  <si>
    <t xml:space="preserve">Moleneinde</t>
  </si>
  <si>
    <t xml:space="preserve">41-40-38 (gauche vers 34)</t>
  </si>
  <si>
    <t xml:space="preserve">34-32-25-29-64-48-47-73-75-77</t>
  </si>
  <si>
    <t xml:space="preserve">Landegem</t>
  </si>
  <si>
    <t xml:space="preserve">82-91-95-04-03-02</t>
  </si>
  <si>
    <t xml:space="preserve">80-82-86-94-5-70</t>
  </si>
  <si>
    <t xml:space="preserve">76-16-71-59-69</t>
  </si>
  <si>
    <t xml:space="preserve">Ooigem</t>
  </si>
  <si>
    <t xml:space="preserve">23-29-24-26-35-</t>
  </si>
  <si>
    <t xml:space="preserve">KORTIJ</t>
  </si>
  <si>
    <t xml:space="preserve">28-10-18-82-85</t>
  </si>
  <si>
    <t xml:space="preserve">Lauwe</t>
  </si>
  <si>
    <t xml:space="preserve">9-8-78-(71)-</t>
  </si>
  <si>
    <t xml:space="preserve">Halluin</t>
  </si>
  <si>
    <t xml:space="preserve">Toujours le long du canal</t>
  </si>
  <si>
    <t xml:space="preserve">Bousbecque</t>
  </si>
  <si>
    <t xml:space="preserve">Rue Léon Six</t>
  </si>
  <si>
    <t xml:space="preserve">Rue de Werviq</t>
  </si>
  <si>
    <t xml:space="preserve">Werviq Sud</t>
  </si>
  <si>
    <t xml:space="preserve">Rue des frères Hollebecque</t>
  </si>
  <si>
    <t xml:space="preserve">Rue Jean Jaures</t>
  </si>
  <si>
    <t xml:space="preserve">Chemin des bois</t>
  </si>
  <si>
    <t xml:space="preserve">traverser m 945</t>
  </si>
  <si>
    <t xml:space="preserve">Chemin du grand perne à Wervicq</t>
  </si>
  <si>
    <t xml:space="preserve">Chemin du Halot</t>
  </si>
  <si>
    <t xml:space="preserve">Chemin du Gavre</t>
  </si>
  <si>
    <t xml:space="preserve">Route de Linselles</t>
  </si>
  <si>
    <t xml:space="preserve">Bondues</t>
  </si>
  <si>
    <t xml:space="preserve">Marquette-lez-Lille</t>
  </si>
  <si>
    <t xml:space="preserve">Rue du Quesnoy</t>
  </si>
  <si>
    <t xml:space="preserve">M 108</t>
  </si>
  <si>
    <t xml:space="preserve">La Madeleine</t>
  </si>
  <si>
    <t xml:space="preserve">Rue Georges Pompidou</t>
  </si>
  <si>
    <t xml:space="preserve">Rue du Gal De Gaulle</t>
  </si>
  <si>
    <t xml:space="preserve">Rue Aristide Briand</t>
  </si>
  <si>
    <t xml:space="preserve">Rue du Docteur Legay</t>
  </si>
  <si>
    <t xml:space="preserve">Avenue du Maréchal Leclerc</t>
  </si>
  <si>
    <t xml:space="preserve">Rue de la Madeleine</t>
  </si>
  <si>
    <t xml:space="preserve">ARRIVEE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</si>
</sst>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dd\ dd\ mmmm\ yyyy"/>
    <numFmt numFmtId="166" formatCode="hh\:mm"/>
    <numFmt numFmtId="167" formatCode="h:mm\ AM/PM"/>
    <numFmt numFmtId="168" formatCode="0.0"/>
    <numFmt numFmtId="169" formatCode="hh\:mm\:ss"/>
  </numFmts>
  <fonts count="29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FFFFFF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sz val="10"/>
      <color rgb="FFCC0000"/>
      <name val="Calibri"/>
      <family val="2"/>
      <charset val="1"/>
    </font>
    <font>
      <b val="true"/>
      <sz val="10"/>
      <color rgb="FFFFFFFF"/>
      <name val="Calibri"/>
      <family val="2"/>
      <charset val="1"/>
    </font>
    <font>
      <i val="true"/>
      <sz val="10"/>
      <color rgb="FF808080"/>
      <name val="Calibri"/>
      <family val="2"/>
      <charset val="1"/>
    </font>
    <font>
      <sz val="10"/>
      <color rgb="FF006600"/>
      <name val="Calibri"/>
      <family val="2"/>
      <charset val="1"/>
    </font>
    <font>
      <sz val="18"/>
      <color rgb="FF000000"/>
      <name val="Calibri"/>
      <family val="2"/>
      <charset val="1"/>
    </font>
    <font>
      <b val="true"/>
      <sz val="24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u val="single"/>
      <sz val="10"/>
      <color rgb="FF0000EE"/>
      <name val="Calibri"/>
      <family val="2"/>
      <charset val="1"/>
    </font>
    <font>
      <sz val="10"/>
      <color rgb="FF996600"/>
      <name val="Calibri"/>
      <family val="2"/>
      <charset val="1"/>
    </font>
    <font>
      <b val="true"/>
      <i val="true"/>
      <u val="single"/>
      <sz val="11"/>
      <color rgb="FF000000"/>
      <name val="Calibri"/>
      <family val="2"/>
      <charset val="1"/>
    </font>
    <font>
      <b val="true"/>
      <sz val="11"/>
      <color rgb="FFED7D31"/>
      <name val="Calibri"/>
      <family val="2"/>
      <charset val="1"/>
    </font>
    <font>
      <b val="true"/>
      <sz val="18"/>
      <color rgb="FFFF0000"/>
      <name val="Arial"/>
      <family val="2"/>
      <charset val="1"/>
    </font>
    <font>
      <b val="true"/>
      <sz val="18"/>
      <color rgb="FF000080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b val="true"/>
      <sz val="10"/>
      <color rgb="FF000080"/>
      <name val="Arial"/>
      <family val="2"/>
      <charset val="1"/>
    </font>
    <font>
      <sz val="10"/>
      <color rgb="FF000000"/>
      <name val="Calibri"/>
      <family val="2"/>
      <charset val="1"/>
    </font>
    <font>
      <sz val="10"/>
      <color rgb="FF000080"/>
      <name val="Arial"/>
      <family val="2"/>
      <charset val="1"/>
    </font>
    <font>
      <sz val="10"/>
      <color rgb="FF000000"/>
      <name val="Arial"/>
      <family val="2"/>
      <charset val="1"/>
    </font>
    <font>
      <b val="true"/>
      <sz val="12"/>
      <color rgb="FF000000"/>
      <name val="Arial"/>
      <family val="2"/>
      <charset val="1"/>
    </font>
    <font>
      <b val="true"/>
      <sz val="13.5"/>
      <color rgb="FF000000"/>
      <name val="Arial"/>
      <family val="2"/>
      <charset val="1"/>
    </font>
    <font>
      <b val="true"/>
      <sz val="14"/>
      <color rgb="FF000080"/>
      <name val="Arial"/>
      <family val="2"/>
      <charset val="1"/>
    </font>
    <font>
      <sz val="11"/>
      <color rgb="FF000080"/>
      <name val="Calibri"/>
      <family val="2"/>
      <charset val="1"/>
    </font>
    <font>
      <b val="true"/>
      <sz val="11"/>
      <color rgb="FF000000"/>
      <name val="Calibri"/>
      <family val="2"/>
      <charset val="1"/>
    </font>
  </fonts>
  <fills count="12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DEEBF7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FF0000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DEEBF7"/>
        <bgColor rgb="FFDDDDDD"/>
      </patternFill>
    </fill>
    <fill>
      <patternFill patternType="solid">
        <fgColor rgb="FF9999FF"/>
        <bgColor rgb="FFCC99FF"/>
      </patternFill>
    </fill>
    <fill>
      <patternFill patternType="solid">
        <fgColor rgb="FFFFFFFF"/>
        <bgColor rgb="FFFFFFCC"/>
      </patternFill>
    </fill>
  </fills>
  <borders count="23">
    <border diagonalUp="false" diagonalDown="false">
      <left/>
      <right/>
      <top/>
      <bottom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/>
      <right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</borders>
  <cellStyleXfs count="37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3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4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5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6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7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8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7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9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20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21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2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3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2" fillId="0" borderId="2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24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9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9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3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9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3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2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23" fillId="0" borderId="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7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23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25" fillId="0" borderId="0" xfId="0" applyFont="true" applyBorder="false" applyAlignment="true" applyProtection="false">
      <alignment horizontal="right" vertical="center" textRotation="0" wrapText="true" indent="0" shrinkToFit="false"/>
      <protection locked="true" hidden="false"/>
    </xf>
    <xf numFmtId="164" fontId="22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3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23" fillId="0" borderId="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2" fillId="0" borderId="9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1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22" fillId="0" borderId="1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26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7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18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22" fillId="0" borderId="19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23" fillId="0" borderId="2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3" fillId="0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8" fillId="9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28" fillId="9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28" fillId="9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2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8" fillId="0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8" fillId="10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8" fillId="10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28" fillId="10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28" fillId="10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8" fillId="11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11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1" borderId="2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1" borderId="2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8" fillId="11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11" borderId="2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11" borderId="2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11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11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28" fillId="10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23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Accent 1 5" xfId="20"/>
    <cellStyle name="Accent 2 6" xfId="21"/>
    <cellStyle name="Accent 3 7" xfId="22"/>
    <cellStyle name="Accent 4" xfId="23"/>
    <cellStyle name="Bad 8" xfId="24"/>
    <cellStyle name="Error 9" xfId="25"/>
    <cellStyle name="Footnote 10" xfId="26"/>
    <cellStyle name="Good 11" xfId="27"/>
    <cellStyle name="Heading 1 13" xfId="28"/>
    <cellStyle name="Heading 12" xfId="29"/>
    <cellStyle name="Heading 2 14" xfId="30"/>
    <cellStyle name="Hyperlink 15" xfId="31"/>
    <cellStyle name="Neutral 16" xfId="32"/>
    <cellStyle name="Result 17" xfId="33"/>
    <cellStyle name="Status 18" xfId="34"/>
    <cellStyle name="Text 19" xfId="35"/>
    <cellStyle name="Warning 20" xfId="36"/>
  </cellStyles>
  <dxfs count="9">
    <dxf>
      <font>
        <b val="1"/>
        <i val="0"/>
        <color rgb="FF000000"/>
      </font>
      <fill>
        <patternFill>
          <bgColor rgb="FFDEEBF7"/>
        </patternFill>
      </fill>
    </dxf>
    <dxf>
      <font>
        <color rgb="FF000000"/>
      </font>
      <fill>
        <patternFill>
          <bgColor rgb="FFDEEBF7"/>
        </patternFill>
      </fill>
    </dxf>
    <dxf>
      <font>
        <color rgb="FF000000"/>
      </font>
      <fill>
        <patternFill>
          <bgColor rgb="FFDEEBF7"/>
        </patternFill>
      </fill>
    </dxf>
    <dxf>
      <font>
        <color rgb="FF000000"/>
      </font>
      <fill>
        <patternFill>
          <bgColor rgb="FFDEEBF7"/>
        </patternFill>
      </fill>
    </dxf>
    <dxf>
      <font>
        <color rgb="FF000000"/>
      </font>
      <fill>
        <patternFill>
          <bgColor rgb="FFDEEBF7"/>
        </patternFill>
      </fill>
    </dxf>
    <dxf>
      <font>
        <color rgb="FF000000"/>
      </font>
      <fill>
        <patternFill>
          <bgColor rgb="FFDEEBF7"/>
        </patternFill>
      </fill>
    </dxf>
    <dxf>
      <font>
        <color rgb="FF000000"/>
      </font>
      <fill>
        <patternFill>
          <bgColor rgb="FFDEEBF7"/>
        </patternFill>
      </fill>
    </dxf>
    <dxf>
      <font>
        <color rgb="FF000000"/>
      </font>
      <fill>
        <patternFill>
          <bgColor rgb="FFDEEBF7"/>
        </patternFill>
      </fill>
    </dxf>
    <dxf>
      <font>
        <color rgb="FF000000"/>
      </font>
      <fill>
        <patternFill>
          <bgColor rgb="FFDEEBF7"/>
        </patternFill>
      </fill>
    </dxf>
  </dxfs>
  <colors>
    <indexedColors>
      <rgbColor rgb="FF000000"/>
      <rgbColor rgb="FFFFFFFF"/>
      <rgbColor rgb="FFFF0000"/>
      <rgbColor rgb="FF00FF00"/>
      <rgbColor rgb="FF0000EE"/>
      <rgbColor rgb="FFFFFF00"/>
      <rgbColor rgb="FFFF00FF"/>
      <rgbColor rgb="FF00FFFF"/>
      <rgbColor rgb="FFCC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DEEBF7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ED7D31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7.png"/><Relationship Id="rId2" Type="http://schemas.openxmlformats.org/officeDocument/2006/relationships/image" Target="../media/image8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4</xdr:col>
      <xdr:colOff>87480</xdr:colOff>
      <xdr:row>1</xdr:row>
      <xdr:rowOff>133200</xdr:rowOff>
    </xdr:from>
    <xdr:to>
      <xdr:col>4</xdr:col>
      <xdr:colOff>972000</xdr:colOff>
      <xdr:row>5</xdr:row>
      <xdr:rowOff>26280</xdr:rowOff>
    </xdr:to>
    <xdr:pic>
      <xdr:nvPicPr>
        <xdr:cNvPr id="0" name="Image 3" descr=""/>
        <xdr:cNvPicPr/>
      </xdr:nvPicPr>
      <xdr:blipFill>
        <a:blip r:embed="rId1"/>
        <a:stretch/>
      </xdr:blipFill>
      <xdr:spPr>
        <a:xfrm>
          <a:off x="4415040" y="419040"/>
          <a:ext cx="884520" cy="6548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4</xdr:col>
      <xdr:colOff>1135440</xdr:colOff>
      <xdr:row>0</xdr:row>
      <xdr:rowOff>0</xdr:rowOff>
    </xdr:from>
    <xdr:to>
      <xdr:col>7</xdr:col>
      <xdr:colOff>689040</xdr:colOff>
      <xdr:row>7</xdr:row>
      <xdr:rowOff>50040</xdr:rowOff>
    </xdr:to>
    <xdr:pic>
      <xdr:nvPicPr>
        <xdr:cNvPr id="1" name="Image 4" descr=""/>
        <xdr:cNvPicPr/>
      </xdr:nvPicPr>
      <xdr:blipFill>
        <a:blip r:embed="rId2"/>
        <a:stretch/>
      </xdr:blipFill>
      <xdr:spPr>
        <a:xfrm>
          <a:off x="5463000" y="0"/>
          <a:ext cx="3998520" cy="147888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clement.pic.guitare@gmail.com" TargetMode="External"/><Relationship Id="rId2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190"/>
  <sheetViews>
    <sheetView showFormulas="false" showGridLines="true" showRowColHeaders="true" showZeros="true" rightToLeft="false" tabSelected="true" showOutlineSymbols="true" defaultGridColor="true" view="normal" topLeftCell="A49" colorId="64" zoomScale="100" zoomScaleNormal="100" zoomScalePageLayoutView="100" workbookViewId="0">
      <selection pane="topLeft" activeCell="H189" activeCellId="0" sqref="H189"/>
    </sheetView>
  </sheetViews>
  <sheetFormatPr defaultColWidth="13.18359375" defaultRowHeight="13.5" zeroHeight="false" outlineLevelRow="0" outlineLevelCol="0"/>
  <cols>
    <col collapsed="false" customWidth="true" hidden="false" outlineLevel="0" max="1" min="1" style="1" width="10.66"/>
    <col collapsed="false" customWidth="true" hidden="false" outlineLevel="0" max="2" min="2" style="0" width="35.66"/>
    <col collapsed="false" customWidth="true" hidden="false" outlineLevel="0" max="3" min="3" style="0" width="7"/>
    <col collapsed="false" customWidth="true" hidden="false" outlineLevel="0" max="4" min="4" style="0" width="8"/>
    <col collapsed="false" customWidth="true" hidden="false" outlineLevel="0" max="5" min="5" style="0" width="36.66"/>
    <col collapsed="false" customWidth="true" hidden="false" outlineLevel="0" max="10" min="10" style="0" width="3.99"/>
    <col collapsed="false" customWidth="true" hidden="false" outlineLevel="0" max="11" min="11" style="2" width="14.16"/>
  </cols>
  <sheetData>
    <row r="1" customFormat="false" ht="22.5" hidden="false" customHeight="true" outlineLevel="0" collapsed="false">
      <c r="B1" s="3" t="s">
        <v>0</v>
      </c>
      <c r="C1" s="3"/>
      <c r="D1" s="3"/>
      <c r="E1" s="3"/>
      <c r="F1" s="4"/>
      <c r="G1" s="4"/>
      <c r="H1" s="4"/>
      <c r="I1" s="4"/>
    </row>
    <row r="2" customFormat="false" ht="15" hidden="false" customHeight="false" outlineLevel="0" collapsed="false">
      <c r="B2" s="5"/>
      <c r="C2" s="5"/>
      <c r="D2" s="6"/>
      <c r="E2" s="4"/>
      <c r="F2" s="7"/>
      <c r="G2" s="7"/>
      <c r="H2" s="7"/>
      <c r="I2" s="7"/>
    </row>
    <row r="3" customFormat="false" ht="15" hidden="false" customHeight="false" outlineLevel="0" collapsed="false">
      <c r="B3" s="5" t="s">
        <v>1</v>
      </c>
      <c r="C3" s="8" t="n">
        <v>1921</v>
      </c>
      <c r="D3" s="8"/>
      <c r="E3" s="4"/>
      <c r="F3" s="7"/>
      <c r="G3" s="7"/>
      <c r="H3" s="7"/>
      <c r="I3" s="7"/>
    </row>
    <row r="4" customFormat="false" ht="15" hidden="false" customHeight="false" outlineLevel="0" collapsed="false">
      <c r="B4" s="5" t="s">
        <v>2</v>
      </c>
      <c r="C4" s="8" t="n">
        <v>1976</v>
      </c>
      <c r="D4" s="8"/>
      <c r="E4" s="4"/>
      <c r="F4" s="7"/>
      <c r="G4" s="7"/>
      <c r="H4" s="7"/>
      <c r="I4" s="7"/>
    </row>
    <row r="5" customFormat="false" ht="15" hidden="false" customHeight="false" outlineLevel="0" collapsed="false">
      <c r="B5" s="5" t="s">
        <v>3</v>
      </c>
      <c r="C5" s="8" t="n">
        <v>1983</v>
      </c>
      <c r="D5" s="8"/>
      <c r="E5" s="4"/>
      <c r="F5" s="7"/>
      <c r="G5" s="7"/>
      <c r="H5" s="7"/>
      <c r="I5" s="7"/>
    </row>
    <row r="6" customFormat="false" ht="15" hidden="false" customHeight="false" outlineLevel="0" collapsed="false">
      <c r="B6" s="6"/>
      <c r="C6" s="6"/>
      <c r="D6" s="6"/>
      <c r="E6" s="6"/>
      <c r="F6" s="6"/>
      <c r="G6" s="6"/>
      <c r="H6" s="6"/>
      <c r="I6" s="6"/>
    </row>
    <row r="7" customFormat="false" ht="15" hidden="false" customHeight="false" outlineLevel="0" collapsed="false">
      <c r="B7" s="6"/>
      <c r="C7" s="6"/>
      <c r="D7" s="6"/>
      <c r="E7" s="6"/>
      <c r="F7" s="6"/>
      <c r="G7" s="6"/>
      <c r="H7" s="6"/>
      <c r="I7" s="6"/>
    </row>
    <row r="8" customFormat="false" ht="15.75" hidden="false" customHeight="false" outlineLevel="0" collapsed="false">
      <c r="B8" s="6"/>
      <c r="C8" s="6"/>
      <c r="D8" s="6"/>
      <c r="E8" s="6"/>
      <c r="F8" s="6"/>
      <c r="G8" s="6"/>
      <c r="H8" s="6"/>
      <c r="I8" s="6"/>
    </row>
    <row r="9" customFormat="false" ht="16.5" hidden="false" customHeight="true" outlineLevel="0" collapsed="false">
      <c r="B9" s="9" t="s">
        <v>4</v>
      </c>
      <c r="C9" s="10" t="s">
        <v>5</v>
      </c>
      <c r="D9" s="10"/>
      <c r="E9" s="10"/>
      <c r="F9" s="11" t="s">
        <v>6</v>
      </c>
      <c r="G9" s="11"/>
      <c r="H9" s="12" t="s">
        <v>7</v>
      </c>
      <c r="I9" s="12"/>
    </row>
    <row r="10" customFormat="false" ht="15.75" hidden="false" customHeight="false" outlineLevel="0" collapsed="false">
      <c r="B10" s="13"/>
      <c r="C10" s="13"/>
      <c r="D10" s="14"/>
      <c r="E10" s="14"/>
      <c r="F10" s="13"/>
      <c r="G10" s="15"/>
      <c r="H10" s="14"/>
      <c r="I10" s="14"/>
    </row>
    <row r="11" customFormat="false" ht="15" hidden="false" customHeight="true" outlineLevel="0" collapsed="false">
      <c r="B11" s="16" t="s">
        <v>8</v>
      </c>
      <c r="C11" s="17" t="s">
        <v>9</v>
      </c>
      <c r="D11" s="17"/>
      <c r="E11" s="17"/>
      <c r="F11" s="13" t="s">
        <v>10</v>
      </c>
      <c r="G11" s="18" t="n">
        <v>597296</v>
      </c>
      <c r="H11" s="18"/>
      <c r="I11" s="18"/>
    </row>
    <row r="12" customFormat="false" ht="15" hidden="false" customHeight="true" outlineLevel="0" collapsed="false">
      <c r="B12" s="19" t="s">
        <v>11</v>
      </c>
      <c r="C12" s="20" t="s">
        <v>12</v>
      </c>
      <c r="D12" s="20"/>
      <c r="E12" s="20"/>
      <c r="F12" s="21" t="s">
        <v>13</v>
      </c>
      <c r="G12" s="22" t="s">
        <v>14</v>
      </c>
      <c r="H12" s="22"/>
      <c r="I12" s="22"/>
    </row>
    <row r="13" customFormat="false" ht="18" hidden="false" customHeight="true" outlineLevel="0" collapsed="false">
      <c r="B13" s="19" t="s">
        <v>15</v>
      </c>
      <c r="C13" s="20" t="s">
        <v>16</v>
      </c>
      <c r="D13" s="20"/>
      <c r="E13" s="20"/>
      <c r="F13" s="21" t="s">
        <v>17</v>
      </c>
      <c r="G13" s="23" t="n">
        <v>400</v>
      </c>
      <c r="H13" s="21" t="s">
        <v>18</v>
      </c>
      <c r="I13" s="24"/>
    </row>
    <row r="14" customFormat="false" ht="18" hidden="false" customHeight="false" outlineLevel="0" collapsed="false">
      <c r="B14" s="25" t="s">
        <v>19</v>
      </c>
      <c r="C14" s="26" t="n">
        <v>680265200</v>
      </c>
      <c r="D14" s="26"/>
      <c r="E14" s="26"/>
      <c r="F14" s="21"/>
      <c r="G14" s="27"/>
      <c r="H14" s="28"/>
      <c r="I14" s="24"/>
    </row>
    <row r="15" customFormat="false" ht="18" hidden="false" customHeight="true" outlineLevel="0" collapsed="false">
      <c r="B15" s="25" t="s">
        <v>20</v>
      </c>
      <c r="C15" s="26" t="s">
        <v>21</v>
      </c>
      <c r="D15" s="26"/>
      <c r="E15" s="26"/>
      <c r="F15" s="21"/>
      <c r="G15" s="27"/>
      <c r="H15" s="28"/>
      <c r="I15" s="24"/>
    </row>
    <row r="16" customFormat="false" ht="15" hidden="false" customHeight="false" outlineLevel="0" collapsed="false">
      <c r="B16" s="29"/>
      <c r="C16" s="30"/>
      <c r="D16" s="7"/>
      <c r="E16" s="7"/>
      <c r="F16" s="21" t="s">
        <v>22</v>
      </c>
      <c r="G16" s="31" t="n">
        <v>45045</v>
      </c>
      <c r="H16" s="31"/>
      <c r="I16" s="31"/>
    </row>
    <row r="17" customFormat="false" ht="28.5" hidden="false" customHeight="false" outlineLevel="0" collapsed="false">
      <c r="B17" s="32" t="s">
        <v>23</v>
      </c>
      <c r="C17" s="33"/>
      <c r="D17" s="33"/>
      <c r="E17" s="33"/>
      <c r="F17" s="34" t="s">
        <v>24</v>
      </c>
      <c r="G17" s="35"/>
      <c r="H17" s="36" t="n">
        <v>0.583333333333333</v>
      </c>
      <c r="I17" s="36"/>
      <c r="K17" s="37"/>
    </row>
    <row r="18" customFormat="false" ht="15.75" hidden="false" customHeight="true" outlineLevel="0" collapsed="false">
      <c r="A18" s="38" t="s">
        <v>25</v>
      </c>
      <c r="B18" s="39" t="s">
        <v>26</v>
      </c>
      <c r="C18" s="40" t="s">
        <v>27</v>
      </c>
      <c r="D18" s="40"/>
      <c r="E18" s="39" t="s">
        <v>28</v>
      </c>
      <c r="F18" s="41" t="s">
        <v>29</v>
      </c>
      <c r="G18" s="41" t="s">
        <v>29</v>
      </c>
      <c r="H18" s="42" t="s">
        <v>30</v>
      </c>
      <c r="I18" s="42"/>
    </row>
    <row r="19" customFormat="false" ht="16.5" hidden="false" customHeight="false" outlineLevel="0" collapsed="false">
      <c r="A19" s="38"/>
      <c r="B19" s="39"/>
      <c r="C19" s="43" t="s">
        <v>31</v>
      </c>
      <c r="D19" s="44" t="s">
        <v>32</v>
      </c>
      <c r="E19" s="39"/>
      <c r="F19" s="45" t="s">
        <v>33</v>
      </c>
      <c r="G19" s="46" t="s">
        <v>34</v>
      </c>
      <c r="H19" s="47" t="s">
        <v>35</v>
      </c>
      <c r="I19" s="48" t="s">
        <v>36</v>
      </c>
    </row>
    <row r="20" customFormat="false" ht="27.75" hidden="false" customHeight="false" outlineLevel="0" collapsed="false">
      <c r="B20" s="49" t="s">
        <v>37</v>
      </c>
      <c r="C20" s="49"/>
      <c r="D20" s="50"/>
      <c r="E20" s="50"/>
      <c r="F20" s="50"/>
      <c r="G20" s="50"/>
      <c r="H20" s="50"/>
      <c r="I20" s="50"/>
    </row>
    <row r="21" s="55" customFormat="true" ht="15" hidden="false" customHeight="false" outlineLevel="0" collapsed="false">
      <c r="A21" s="51"/>
      <c r="B21" s="52" t="s">
        <v>38</v>
      </c>
      <c r="C21" s="52"/>
      <c r="D21" s="52"/>
      <c r="E21" s="52" t="s">
        <v>39</v>
      </c>
      <c r="F21" s="53"/>
      <c r="G21" s="53" t="n">
        <v>0</v>
      </c>
      <c r="H21" s="54" t="n">
        <f aca="false">H17</f>
        <v>0.583333333333333</v>
      </c>
      <c r="I21" s="54" t="n">
        <f aca="false">H21+1/24</f>
        <v>0.625</v>
      </c>
      <c r="K21" s="2"/>
    </row>
    <row r="22" customFormat="false" ht="15" hidden="false" customHeight="false" outlineLevel="0" collapsed="false">
      <c r="B22" s="56"/>
      <c r="C22" s="57"/>
      <c r="D22" s="56"/>
      <c r="E22" s="58" t="s">
        <v>40</v>
      </c>
      <c r="F22" s="59"/>
      <c r="G22" s="59" t="n">
        <v>0.8</v>
      </c>
      <c r="H22" s="60" t="str">
        <f aca="false">IF(A22="C",$H$17+(MIN(G22,200)/34+MIN(MAX(G22-200,0),200)/32+MIN(MAX(G22-400,0),200)/30+MIN(MAX(G22-600,0),400)/28+1/120)/24,"")</f>
        <v/>
      </c>
      <c r="I22" s="60" t="str">
        <f aca="false">IF(A22="C",$I$21+(MIN(G22,60)/20+MIN(MAX(G22-60,0),540)/15+MIN(MAX(G22-600,0),400)/11.428+1/120)/24,"")</f>
        <v/>
      </c>
    </row>
    <row r="23" customFormat="false" ht="15" hidden="false" customHeight="false" outlineLevel="0" collapsed="false">
      <c r="B23" s="56"/>
      <c r="C23" s="57"/>
      <c r="D23" s="56"/>
      <c r="E23" s="58" t="s">
        <v>41</v>
      </c>
      <c r="F23" s="59"/>
      <c r="G23" s="59"/>
      <c r="H23" s="60" t="str">
        <f aca="false">IF(A23="C",$H$17+(MIN(G23,200)/34+MIN(MAX(G23-200,0),200)/32+MIN(MAX(G23-400,0),200)/30+MIN(MAX(G23-600,0),400)/28+1/120)/24,"")</f>
        <v/>
      </c>
      <c r="I23" s="60" t="str">
        <f aca="false">IF(A23="C",$I$21+(MIN(G23,60)/20+MIN(MAX(G23-60,0),540)/15+MIN(MAX(G23-600,0),400)/11.428+1/120)/24,"")</f>
        <v/>
      </c>
    </row>
    <row r="24" customFormat="false" ht="15" hidden="false" customHeight="false" outlineLevel="0" collapsed="false">
      <c r="B24" s="56"/>
      <c r="C24" s="57"/>
      <c r="D24" s="56"/>
      <c r="E24" s="58" t="s">
        <v>42</v>
      </c>
      <c r="F24" s="59"/>
      <c r="G24" s="59" t="str">
        <f aca="false">IF(F24&lt;&gt;"",G23+F24,"")</f>
        <v/>
      </c>
      <c r="H24" s="60" t="str">
        <f aca="false">IF(A24="C",$H$17+(MIN(G24,200)/34+MIN(MAX(G24-200,0),200)/32+MIN(MAX(G24-400,0),200)/30+MIN(MAX(G24-600,0),400)/28+1/120)/24,"")</f>
        <v/>
      </c>
      <c r="I24" s="60" t="str">
        <f aca="false">IF(A24="C",$I$21+(MIN(G24,60)/20+MIN(MAX(G24-60,0),540)/15+MIN(MAX(G24-600,0),400)/11.428+1/120)/24,"")</f>
        <v/>
      </c>
    </row>
    <row r="25" customFormat="false" ht="15" hidden="false" customHeight="false" outlineLevel="0" collapsed="false">
      <c r="B25" s="56"/>
      <c r="C25" s="57"/>
      <c r="D25" s="56"/>
      <c r="E25" s="58" t="s">
        <v>43</v>
      </c>
      <c r="F25" s="59"/>
      <c r="G25" s="59"/>
      <c r="H25" s="60" t="str">
        <f aca="false">IF(A25="C",$H$17+(MIN(G25,200)/34+MIN(MAX(G25-200,0),200)/32+MIN(MAX(G25-400,0),200)/30+MIN(MAX(G25-600,0),400)/28+1/120)/24,"")</f>
        <v/>
      </c>
      <c r="I25" s="60" t="str">
        <f aca="false">IF(A25="C",$I$21+(MIN(G25,60)/20+MIN(MAX(G25-60,0),540)/15+MIN(MAX(G25-600,0),400)/11.428+1/120)/24,"")</f>
        <v/>
      </c>
    </row>
    <row r="26" customFormat="false" ht="15" hidden="false" customHeight="false" outlineLevel="0" collapsed="false">
      <c r="B26" s="56"/>
      <c r="C26" s="57"/>
      <c r="D26" s="56"/>
      <c r="E26" s="58" t="s">
        <v>44</v>
      </c>
      <c r="F26" s="59"/>
      <c r="G26" s="59" t="n">
        <v>2.54</v>
      </c>
      <c r="H26" s="60" t="str">
        <f aca="false">IF(A26="C",$H$17+(MIN(G26,200)/34+MIN(MAX(G26-200,0),200)/32+MIN(MAX(G26-400,0),200)/30+MIN(MAX(G26-600,0),400)/28+1/120)/24,"")</f>
        <v/>
      </c>
      <c r="I26" s="60" t="str">
        <f aca="false">IF(A26="C",$I$21+(MIN(G26,60)/20+MIN(MAX(G26-60,0),540)/15+MIN(MAX(G26-600,0),400)/11.428+1/120)/24,"")</f>
        <v/>
      </c>
    </row>
    <row r="27" customFormat="false" ht="15" hidden="false" customHeight="false" outlineLevel="0" collapsed="false">
      <c r="B27" s="56"/>
      <c r="C27" s="57"/>
      <c r="D27" s="56"/>
      <c r="E27" s="58" t="s">
        <v>45</v>
      </c>
      <c r="F27" s="59"/>
      <c r="G27" s="59" t="str">
        <f aca="false">IF(F27&lt;&gt;"",G26+F27,"")</f>
        <v/>
      </c>
      <c r="H27" s="60" t="str">
        <f aca="false">IF(A27="C",$H$17+(MIN(G27,200)/34+MIN(MAX(G27-200,0),200)/32+MIN(MAX(G27-400,0),200)/30+MIN(MAX(G27-600,0),400)/28+1/120)/24,"")</f>
        <v/>
      </c>
      <c r="I27" s="60" t="str">
        <f aca="false">IF(A27="C",$I$21+(MIN(G27,60)/20+MIN(MAX(G27-60,0),540)/15+MIN(MAX(G27-600,0),400)/11.428+1/120)/24,"")</f>
        <v/>
      </c>
    </row>
    <row r="28" customFormat="false" ht="15" hidden="false" customHeight="false" outlineLevel="0" collapsed="false">
      <c r="B28" s="56"/>
      <c r="C28" s="57"/>
      <c r="D28" s="56"/>
      <c r="E28" s="58" t="s">
        <v>46</v>
      </c>
      <c r="F28" s="59"/>
      <c r="G28" s="59" t="str">
        <f aca="false">IF(F28&lt;&gt;"",G27+F28,"")</f>
        <v/>
      </c>
      <c r="H28" s="60" t="str">
        <f aca="false">IF(A28="C",$H$17+(MIN(G28,200)/34+MIN(MAX(G28-200,0),200)/32+MIN(MAX(G28-400,0),200)/30+MIN(MAX(G28-600,0),400)/28+1/120)/24,"")</f>
        <v/>
      </c>
      <c r="I28" s="60" t="str">
        <f aca="false">IF(A28="C",$I$21+(MIN(G28,60)/20+MIN(MAX(G28-60,0),540)/15+MIN(MAX(G28-600,0),400)/11.428+1/120)/24,"")</f>
        <v/>
      </c>
    </row>
    <row r="29" customFormat="false" ht="15" hidden="false" customHeight="false" outlineLevel="0" collapsed="false">
      <c r="B29" s="56" t="s">
        <v>47</v>
      </c>
      <c r="C29" s="57"/>
      <c r="D29" s="56"/>
      <c r="E29" s="58" t="s">
        <v>48</v>
      </c>
      <c r="F29" s="59"/>
      <c r="G29" s="59" t="n">
        <v>4.3</v>
      </c>
      <c r="H29" s="60" t="str">
        <f aca="false">IF(A29="C",$H$17+(MIN(G29,200)/34+MIN(MAX(G29-200,0),200)/32+MIN(MAX(G29-400,0),200)/30+MIN(MAX(G29-600,0),400)/28+1/120)/24,"")</f>
        <v/>
      </c>
      <c r="I29" s="60" t="str">
        <f aca="false">IF(A29="C",$I$21+(MIN(G29,60)/20+MIN(MAX(G29-60,0),540)/15+MIN(MAX(G29-600,0),400)/11.428+1/120)/24,"")</f>
        <v/>
      </c>
    </row>
    <row r="30" customFormat="false" ht="15" hidden="false" customHeight="false" outlineLevel="0" collapsed="false">
      <c r="B30" s="56"/>
      <c r="C30" s="57"/>
      <c r="D30" s="56"/>
      <c r="E30" s="58" t="s">
        <v>49</v>
      </c>
      <c r="F30" s="59"/>
      <c r="G30" s="59" t="n">
        <v>5.24</v>
      </c>
      <c r="H30" s="60" t="str">
        <f aca="false">IF(A30="C",$H$17+(MIN(G30,200)/34+MIN(MAX(G30-200,0),200)/32+MIN(MAX(G30-400,0),200)/30+MIN(MAX(G30-600,0),400)/28+1/120)/24,"")</f>
        <v/>
      </c>
      <c r="I30" s="60" t="str">
        <f aca="false">IF(A30="C",$I$21+(MIN(G30,60)/20+MIN(MAX(G30-60,0),540)/15+MIN(MAX(G30-600,0),400)/11.428+1/120)/24,"")</f>
        <v/>
      </c>
    </row>
    <row r="31" customFormat="false" ht="15" hidden="false" customHeight="false" outlineLevel="0" collapsed="false">
      <c r="B31" s="56" t="s">
        <v>50</v>
      </c>
      <c r="C31" s="57"/>
      <c r="D31" s="56"/>
      <c r="E31" s="58" t="s">
        <v>51</v>
      </c>
      <c r="F31" s="59"/>
      <c r="G31" s="59" t="n">
        <v>6.41</v>
      </c>
      <c r="H31" s="60" t="str">
        <f aca="false">IF(A31="C",$H$17+(MIN(G31,200)/34+MIN(MAX(G31-200,0),200)/32+MIN(MAX(G31-400,0),200)/30+MIN(MAX(G31-600,0),400)/28+1/120)/24,"")</f>
        <v/>
      </c>
      <c r="I31" s="60" t="str">
        <f aca="false">IF(A31="C",$I$21+(MIN(G31,60)/20+MIN(MAX(G31-60,0),540)/15+MIN(MAX(G31-600,0),400)/11.428+1/120)/24,"")</f>
        <v/>
      </c>
    </row>
    <row r="32" customFormat="false" ht="15" hidden="false" customHeight="false" outlineLevel="0" collapsed="false">
      <c r="B32" s="56" t="s">
        <v>52</v>
      </c>
      <c r="C32" s="57"/>
      <c r="D32" s="56"/>
      <c r="E32" s="58" t="s">
        <v>53</v>
      </c>
      <c r="F32" s="59"/>
      <c r="G32" s="59" t="n">
        <v>10</v>
      </c>
      <c r="H32" s="60" t="str">
        <f aca="false">IF(A32="C",$H$17+(MIN(G32,200)/34+MIN(MAX(G32-200,0),200)/32+MIN(MAX(G32-400,0),200)/30+MIN(MAX(G32-600,0),400)/28+1/120)/24,"")</f>
        <v/>
      </c>
      <c r="I32" s="60" t="str">
        <f aca="false">IF(A32="C",$I$21+(MIN(G32,60)/20+MIN(MAX(G32-60,0),540)/15+MIN(MAX(G32-600,0),400)/11.428+1/120)/24,"")</f>
        <v/>
      </c>
    </row>
    <row r="33" customFormat="false" ht="15" hidden="false" customHeight="false" outlineLevel="0" collapsed="false">
      <c r="B33" s="56"/>
      <c r="C33" s="57"/>
      <c r="D33" s="56"/>
      <c r="E33" s="58" t="s">
        <v>54</v>
      </c>
      <c r="F33" s="59"/>
      <c r="G33" s="59" t="str">
        <f aca="false">IF(F33&lt;&gt;"",G32+F33,"")</f>
        <v/>
      </c>
      <c r="H33" s="60" t="str">
        <f aca="false">IF(A33="C",$H$17+(MIN(G33,200)/34+MIN(MAX(G33-200,0),200)/32+MIN(MAX(G33-400,0),200)/30+MIN(MAX(G33-600,0),400)/28+1/120)/24,"")</f>
        <v/>
      </c>
      <c r="I33" s="60" t="str">
        <f aca="false">IF(A33="C",$I$21+(MIN(G33,60)/20+MIN(MAX(G33-60,0),540)/15+MIN(MAX(G33-600,0),400)/11.428+1/120)/24,"")</f>
        <v/>
      </c>
    </row>
    <row r="34" customFormat="false" ht="15" hidden="false" customHeight="false" outlineLevel="0" collapsed="false">
      <c r="B34" s="56"/>
      <c r="C34" s="57"/>
      <c r="D34" s="56"/>
      <c r="E34" s="58" t="s">
        <v>55</v>
      </c>
      <c r="F34" s="59"/>
      <c r="G34" s="59" t="str">
        <f aca="false">IF(F34&lt;&gt;"",G33+F34,"")</f>
        <v/>
      </c>
      <c r="H34" s="60" t="str">
        <f aca="false">IF(A34="C",$H$17+(MIN(G34,200)/34+MIN(MAX(G34-200,0),200)/32+MIN(MAX(G34-400,0),200)/30+MIN(MAX(G34-600,0),400)/28+1/120)/24,"")</f>
        <v/>
      </c>
      <c r="I34" s="60" t="str">
        <f aca="false">IF(A34="C",$I$21+(MIN(G34,60)/20+MIN(MAX(G34-60,0),540)/15+MIN(MAX(G34-600,0),400)/11.428+1/120)/24,"")</f>
        <v/>
      </c>
    </row>
    <row r="35" customFormat="false" ht="15" hidden="false" customHeight="false" outlineLevel="0" collapsed="false">
      <c r="B35" s="56" t="s">
        <v>56</v>
      </c>
      <c r="C35" s="57"/>
      <c r="D35" s="56"/>
      <c r="E35" s="58"/>
      <c r="F35" s="59"/>
      <c r="G35" s="59" t="n">
        <v>12.9</v>
      </c>
      <c r="H35" s="60" t="str">
        <f aca="false">IF(A35="C",$H$17+(MIN(G35,200)/34+MIN(MAX(G35-200,0),200)/32+MIN(MAX(G35-400,0),200)/30+MIN(MAX(G35-600,0),400)/28+1/120)/24,"")</f>
        <v/>
      </c>
      <c r="I35" s="60" t="str">
        <f aca="false">IF(A35="C",$I$21+(MIN(G35,60)/20+MIN(MAX(G35-60,0),540)/15+MIN(MAX(G35-600,0),400)/11.428+1/120)/24,"")</f>
        <v/>
      </c>
    </row>
    <row r="36" customFormat="false" ht="15" hidden="false" customHeight="false" outlineLevel="0" collapsed="false">
      <c r="B36" s="56" t="s">
        <v>57</v>
      </c>
      <c r="C36" s="57"/>
      <c r="D36" s="56"/>
      <c r="E36" s="58" t="s">
        <v>58</v>
      </c>
      <c r="F36" s="59"/>
      <c r="G36" s="59" t="str">
        <f aca="false">IF(F36&lt;&gt;"",G35+F36,"")</f>
        <v/>
      </c>
      <c r="H36" s="60" t="str">
        <f aca="false">IF(A36="C",$H$17+(MIN(G36,200)/34+MIN(MAX(G36-200,0),200)/32+MIN(MAX(G36-400,0),200)/30+MIN(MAX(G36-600,0),400)/28+1/120)/24,"")</f>
        <v/>
      </c>
      <c r="I36" s="60" t="str">
        <f aca="false">IF(A36="C",$I$21+(MIN(G36,60)/20+MIN(MAX(G36-60,0),540)/15+MIN(MAX(G36-600,0),400)/11.428+1/120)/24,"")</f>
        <v/>
      </c>
    </row>
    <row r="37" customFormat="false" ht="15" hidden="false" customHeight="false" outlineLevel="0" collapsed="false">
      <c r="B37" s="56"/>
      <c r="C37" s="57"/>
      <c r="D37" s="56"/>
      <c r="E37" s="58" t="s">
        <v>59</v>
      </c>
      <c r="F37" s="59"/>
      <c r="G37" s="59" t="str">
        <f aca="false">IF(F37&lt;&gt;"",G36+F37,"")</f>
        <v/>
      </c>
      <c r="H37" s="60" t="str">
        <f aca="false">IF(A37="C",$H$17+(MIN(G37,200)/34+MIN(MAX(G37-200,0),200)/32+MIN(MAX(G37-400,0),200)/30+MIN(MAX(G37-600,0),400)/28+1/120)/24,"")</f>
        <v/>
      </c>
      <c r="I37" s="60" t="str">
        <f aca="false">IF(A37="C",$I$21+(MIN(G37,60)/20+MIN(MAX(G37-60,0),540)/15+MIN(MAX(G37-600,0),400)/11.428+1/120)/24,"")</f>
        <v/>
      </c>
    </row>
    <row r="38" customFormat="false" ht="15" hidden="false" customHeight="false" outlineLevel="0" collapsed="false">
      <c r="B38" s="56" t="s">
        <v>60</v>
      </c>
      <c r="C38" s="57"/>
      <c r="D38" s="56"/>
      <c r="E38" s="58" t="s">
        <v>61</v>
      </c>
      <c r="F38" s="59"/>
      <c r="G38" s="59" t="n">
        <v>19</v>
      </c>
      <c r="H38" s="60" t="str">
        <f aca="false">IF(A38="C",$H$17+(MIN(G38,200)/34+MIN(MAX(G38-200,0),200)/32+MIN(MAX(G38-400,0),200)/30+MIN(MAX(G38-600,0),400)/28+1/120)/24,"")</f>
        <v/>
      </c>
      <c r="I38" s="60" t="str">
        <f aca="false">IF(A38="C",$I$21+(MIN(G38,60)/20+MIN(MAX(G38-60,0),540)/15+MIN(MAX(G38-600,0),400)/11.428+1/120)/24,"")</f>
        <v/>
      </c>
    </row>
    <row r="39" customFormat="false" ht="15" hidden="false" customHeight="false" outlineLevel="0" collapsed="false">
      <c r="B39" s="56"/>
      <c r="C39" s="57"/>
      <c r="D39" s="56"/>
      <c r="E39" s="58" t="s">
        <v>62</v>
      </c>
      <c r="F39" s="59"/>
      <c r="G39" s="59" t="str">
        <f aca="false">IF(F39&lt;&gt;"",G38+F39,"")</f>
        <v/>
      </c>
      <c r="H39" s="60" t="str">
        <f aca="false">IF(A39="C",$H$17+(MIN(G39,200)/34+MIN(MAX(G39-200,0),200)/32+MIN(MAX(G39-400,0),200)/30+MIN(MAX(G39-600,0),400)/28+1/120)/24,"")</f>
        <v/>
      </c>
      <c r="I39" s="60" t="str">
        <f aca="false">IF(A39="C",$I$21+(MIN(G39,60)/20+MIN(MAX(G39-60,0),540)/15+MIN(MAX(G39-600,0),400)/11.428+1/120)/24,"")</f>
        <v/>
      </c>
    </row>
    <row r="40" customFormat="false" ht="15" hidden="false" customHeight="false" outlineLevel="0" collapsed="false">
      <c r="B40" s="56" t="s">
        <v>63</v>
      </c>
      <c r="C40" s="57"/>
      <c r="D40" s="56"/>
      <c r="E40" s="58" t="s">
        <v>64</v>
      </c>
      <c r="F40" s="59"/>
      <c r="G40" s="59" t="n">
        <v>22.8</v>
      </c>
      <c r="H40" s="60" t="str">
        <f aca="false">IF(A40="C",$H$17+(MIN(G40,200)/34+MIN(MAX(G40-200,0),200)/32+MIN(MAX(G40-400,0),200)/30+MIN(MAX(G40-600,0),400)/28+1/120)/24,"")</f>
        <v/>
      </c>
      <c r="I40" s="60" t="str">
        <f aca="false">IF(A40="C",$I$21+(MIN(G40,60)/20+MIN(MAX(G40-60,0),540)/15+MIN(MAX(G40-600,0),400)/11.428+1/120)/24,"")</f>
        <v/>
      </c>
    </row>
    <row r="41" customFormat="false" ht="15" hidden="false" customHeight="false" outlineLevel="0" collapsed="false">
      <c r="B41" s="56"/>
      <c r="C41" s="57"/>
      <c r="D41" s="56"/>
      <c r="E41" s="58" t="s">
        <v>65</v>
      </c>
      <c r="F41" s="59"/>
      <c r="G41" s="59" t="str">
        <f aca="false">IF(F41&lt;&gt;"",G40+F41,"")</f>
        <v/>
      </c>
      <c r="H41" s="60" t="str">
        <f aca="false">IF(A41="C",$H$17+(MIN(G41,200)/34+MIN(MAX(G41-200,0),200)/32+MIN(MAX(G41-400,0),200)/30+MIN(MAX(G41-600,0),400)/28+1/120)/24,"")</f>
        <v/>
      </c>
      <c r="I41" s="60" t="str">
        <f aca="false">IF(A41="C",$I$21+(MIN(G41,60)/20+MIN(MAX(G41-60,0),540)/15+MIN(MAX(G41-600,0),400)/11.428+1/120)/24,"")</f>
        <v/>
      </c>
    </row>
    <row r="42" customFormat="false" ht="15" hidden="false" customHeight="false" outlineLevel="0" collapsed="false">
      <c r="B42" s="56" t="s">
        <v>66</v>
      </c>
      <c r="C42" s="57"/>
      <c r="D42" s="56"/>
      <c r="E42" s="58" t="s">
        <v>67</v>
      </c>
      <c r="F42" s="59"/>
      <c r="G42" s="59" t="n">
        <v>26</v>
      </c>
      <c r="H42" s="60" t="str">
        <f aca="false">IF(A42="C",$H$17+(MIN(G42,200)/34+MIN(MAX(G42-200,0),200)/32+MIN(MAX(G42-400,0),200)/30+MIN(MAX(G42-600,0),400)/28+1/120)/24,"")</f>
        <v/>
      </c>
      <c r="I42" s="60" t="str">
        <f aca="false">IF(A42="C",$I$21+(MIN(G42,60)/20+MIN(MAX(G42-60,0),540)/15+MIN(MAX(G42-600,0),400)/11.428+1/120)/24,"")</f>
        <v/>
      </c>
    </row>
    <row r="43" customFormat="false" ht="15" hidden="false" customHeight="false" outlineLevel="0" collapsed="false">
      <c r="B43" s="58" t="s">
        <v>68</v>
      </c>
      <c r="C43" s="57"/>
      <c r="D43" s="56"/>
      <c r="E43" s="58" t="s">
        <v>69</v>
      </c>
      <c r="F43" s="59"/>
      <c r="G43" s="59" t="n">
        <v>31</v>
      </c>
      <c r="H43" s="60" t="str">
        <f aca="false">IF(A43="C",$H$17+(MIN(G43,200)/34+MIN(MAX(G43-200,0),200)/32+MIN(MAX(G43-400,0),200)/30+MIN(MAX(G43-600,0),400)/28+1/120)/24,"")</f>
        <v/>
      </c>
      <c r="I43" s="60" t="str">
        <f aca="false">IF(A43="C",$I$21+(MIN(G43,60)/20+MIN(MAX(G43-60,0),540)/15+MIN(MAX(G43-600,0),400)/11.428+1/120)/24,"")</f>
        <v/>
      </c>
    </row>
    <row r="44" customFormat="false" ht="15" hidden="false" customHeight="false" outlineLevel="0" collapsed="false">
      <c r="B44" s="56"/>
      <c r="C44" s="57"/>
      <c r="D44" s="56"/>
      <c r="E44" s="58" t="s">
        <v>70</v>
      </c>
      <c r="F44" s="59"/>
      <c r="G44" s="59" t="str">
        <f aca="false">IF(F44&lt;&gt;"",G43+F44,"")</f>
        <v/>
      </c>
      <c r="H44" s="60" t="str">
        <f aca="false">IF(A44="C",$H$17+(MIN(G44,200)/34+MIN(MAX(G44-200,0),200)/32+MIN(MAX(G44-400,0),200)/30+MIN(MAX(G44-600,0),400)/28+1/120)/24,"")</f>
        <v/>
      </c>
      <c r="I44" s="60" t="str">
        <f aca="false">IF(A44="C",$I$21+(MIN(G44,60)/20+MIN(MAX(G44-60,0),540)/15+MIN(MAX(G44-600,0),400)/11.428+1/120)/24,"")</f>
        <v/>
      </c>
    </row>
    <row r="45" customFormat="false" ht="15" hidden="false" customHeight="false" outlineLevel="0" collapsed="false">
      <c r="B45" s="61" t="s">
        <v>71</v>
      </c>
      <c r="C45" s="57"/>
      <c r="D45" s="56"/>
      <c r="E45" s="58" t="s">
        <v>72</v>
      </c>
      <c r="F45" s="59"/>
      <c r="G45" s="59" t="n">
        <v>35</v>
      </c>
      <c r="H45" s="60" t="str">
        <f aca="false">IF(A45="C",$H$17+(MIN(G45,200)/34+MIN(MAX(G45-200,0),200)/32+MIN(MAX(G45-400,0),200)/30+MIN(MAX(G45-600,0),400)/28+1/120)/24,"")</f>
        <v/>
      </c>
      <c r="I45" s="60" t="str">
        <f aca="false">IF(A45="C",$I$21+(MIN(G45,60)/20+MIN(MAX(G45-60,0),540)/15+MIN(MAX(G45-600,0),400)/11.428+1/120)/24,"")</f>
        <v/>
      </c>
    </row>
    <row r="46" customFormat="false" ht="15" hidden="false" customHeight="false" outlineLevel="0" collapsed="false">
      <c r="B46" s="56"/>
      <c r="C46" s="57"/>
      <c r="D46" s="56"/>
      <c r="E46" s="58" t="s">
        <v>73</v>
      </c>
      <c r="F46" s="59"/>
      <c r="G46" s="59" t="str">
        <f aca="false">IF(F46&lt;&gt;"",G45+F46,"")</f>
        <v/>
      </c>
      <c r="H46" s="60" t="str">
        <f aca="false">IF(A46="C",$H$17+(MIN(G46,200)/34+MIN(MAX(G46-200,0),200)/32+MIN(MAX(G46-400,0),200)/30+MIN(MAX(G46-600,0),400)/28+1/120)/24,"")</f>
        <v/>
      </c>
      <c r="I46" s="60" t="str">
        <f aca="false">IF(A46="C",$I$21+(MIN(G46,60)/20+MIN(MAX(G46-60,0),540)/15+MIN(MAX(G46-600,0),400)/11.428+1/120)/24,"")</f>
        <v/>
      </c>
    </row>
    <row r="47" customFormat="false" ht="15" hidden="false" customHeight="false" outlineLevel="0" collapsed="false">
      <c r="B47" s="56"/>
      <c r="C47" s="57"/>
      <c r="D47" s="56"/>
      <c r="E47" s="58" t="s">
        <v>74</v>
      </c>
      <c r="F47" s="59"/>
      <c r="G47" s="59" t="str">
        <f aca="false">IF(F47&lt;&gt;"",G46+F47,"")</f>
        <v/>
      </c>
      <c r="H47" s="60" t="str">
        <f aca="false">IF(A47="C",$H$17+(MIN(G47,200)/34+MIN(MAX(G47-200,0),200)/32+MIN(MAX(G47-400,0),200)/30+MIN(MAX(G47-600,0),400)/28+1/120)/24,"")</f>
        <v/>
      </c>
      <c r="I47" s="60" t="str">
        <f aca="false">IF(A47="C",$I$21+(MIN(G47,60)/20+MIN(MAX(G47-60,0),540)/15+MIN(MAX(G47-600,0),400)/11.428+1/120)/24,"")</f>
        <v/>
      </c>
    </row>
    <row r="48" customFormat="false" ht="15" hidden="false" customHeight="false" outlineLevel="0" collapsed="false">
      <c r="B48" s="56"/>
      <c r="C48" s="57"/>
      <c r="D48" s="56"/>
      <c r="E48" s="58" t="s">
        <v>75</v>
      </c>
      <c r="F48" s="59"/>
      <c r="G48" s="59" t="str">
        <f aca="false">IF(F48&lt;&gt;"",G47+F48,"")</f>
        <v/>
      </c>
      <c r="H48" s="60" t="str">
        <f aca="false">IF(A48="C",$H$17+(MIN(G48,200)/34+MIN(MAX(G48-200,0),200)/32+MIN(MAX(G48-400,0),200)/30+MIN(MAX(G48-600,0),400)/28+1/120)/24,"")</f>
        <v/>
      </c>
      <c r="I48" s="60" t="str">
        <f aca="false">IF(A48="C",$I$21+(MIN(G48,60)/20+MIN(MAX(G48-60,0),540)/15+MIN(MAX(G48-600,0),400)/11.428+1/120)/24,"")</f>
        <v/>
      </c>
    </row>
    <row r="49" customFormat="false" ht="15" hidden="false" customHeight="false" outlineLevel="0" collapsed="false">
      <c r="B49" s="56"/>
      <c r="C49" s="57"/>
      <c r="D49" s="56"/>
      <c r="E49" s="58" t="s">
        <v>76</v>
      </c>
      <c r="F49" s="59"/>
      <c r="G49" s="59" t="str">
        <f aca="false">IF(F49&lt;&gt;"",G48+F49,"")</f>
        <v/>
      </c>
      <c r="H49" s="60" t="str">
        <f aca="false">IF(A49="C",$H$17+(MIN(G49,200)/34+MIN(MAX(G49-200,0),200)/32+MIN(MAX(G49-400,0),200)/30+MIN(MAX(G49-600,0),400)/28+1/120)/24,"")</f>
        <v/>
      </c>
      <c r="I49" s="60" t="str">
        <f aca="false">IF(A49="C",$I$21+(MIN(G49,60)/20+MIN(MAX(G49-60,0),540)/15+MIN(MAX(G49-600,0),400)/11.428+1/120)/24,"")</f>
        <v/>
      </c>
    </row>
    <row r="50" customFormat="false" ht="15" hidden="false" customHeight="false" outlineLevel="0" collapsed="false">
      <c r="B50" s="56"/>
      <c r="C50" s="57"/>
      <c r="D50" s="56"/>
      <c r="E50" s="58" t="s">
        <v>77</v>
      </c>
      <c r="F50" s="59"/>
      <c r="G50" s="59" t="str">
        <f aca="false">IF(F50&lt;&gt;"",G49+F50,"")</f>
        <v/>
      </c>
      <c r="H50" s="60" t="str">
        <f aca="false">IF(A50="C",$H$17+(MIN(G50,200)/34+MIN(MAX(G50-200,0),200)/32+MIN(MAX(G50-400,0),200)/30+MIN(MAX(G50-600,0),400)/28+1/120)/24,"")</f>
        <v/>
      </c>
      <c r="I50" s="60" t="str">
        <f aca="false">IF(A50="C",$I$21+(MIN(G50,60)/20+MIN(MAX(G50-60,0),540)/15+MIN(MAX(G50-600,0),400)/11.428+1/120)/24,"")</f>
        <v/>
      </c>
    </row>
    <row r="51" customFormat="false" ht="15" hidden="false" customHeight="false" outlineLevel="0" collapsed="false">
      <c r="B51" s="56" t="s">
        <v>78</v>
      </c>
      <c r="C51" s="57"/>
      <c r="D51" s="56"/>
      <c r="E51" s="58" t="s">
        <v>79</v>
      </c>
      <c r="F51" s="59"/>
      <c r="G51" s="59" t="n">
        <v>42</v>
      </c>
      <c r="H51" s="60" t="str">
        <f aca="false">IF(A51="C",$H$17+(MIN(G51,200)/34+MIN(MAX(G51-200,0),200)/32+MIN(MAX(G51-400,0),200)/30+MIN(MAX(G51-600,0),400)/28+1/120)/24,"")</f>
        <v/>
      </c>
      <c r="I51" s="60" t="str">
        <f aca="false">IF(A51="C",$I$21+(MIN(G51,60)/20+MIN(MAX(G51-60,0),540)/15+MIN(MAX(G51-600,0),400)/11.428+1/120)/24,"")</f>
        <v/>
      </c>
    </row>
    <row r="52" customFormat="false" ht="15" hidden="false" customHeight="false" outlineLevel="0" collapsed="false">
      <c r="B52" s="56"/>
      <c r="C52" s="57"/>
      <c r="D52" s="56"/>
      <c r="E52" s="58" t="s">
        <v>80</v>
      </c>
      <c r="F52" s="59"/>
      <c r="G52" s="59" t="str">
        <f aca="false">IF(F52&lt;&gt;"",G51+F52,"")</f>
        <v/>
      </c>
      <c r="H52" s="60" t="str">
        <f aca="false">IF(A52="C",$H$17+(MIN(G52,200)/34+MIN(MAX(G52-200,0),200)/32+MIN(MAX(G52-400,0),200)/30+MIN(MAX(G52-600,0),400)/28+1/120)/24,"")</f>
        <v/>
      </c>
      <c r="I52" s="60" t="str">
        <f aca="false">IF(A52="C",$I$21+(MIN(G52,60)/20+MIN(MAX(G52-60,0),540)/15+MIN(MAX(G52-600,0),400)/11.428+1/120)/24,"")</f>
        <v/>
      </c>
    </row>
    <row r="53" customFormat="false" ht="15" hidden="false" customHeight="false" outlineLevel="0" collapsed="false">
      <c r="B53" s="56"/>
      <c r="C53" s="57"/>
      <c r="D53" s="56"/>
      <c r="E53" s="58" t="s">
        <v>81</v>
      </c>
      <c r="F53" s="59"/>
      <c r="G53" s="59"/>
      <c r="H53" s="60" t="str">
        <f aca="false">IF(A53="C",$H$17+(MIN(G53,200)/34+MIN(MAX(G53-200,0),200)/32+MIN(MAX(G53-400,0),200)/30+MIN(MAX(G53-600,0),400)/28+1/120)/24,"")</f>
        <v/>
      </c>
      <c r="I53" s="60" t="str">
        <f aca="false">IF(A53="C",$I$21+(MIN(G53,60)/20+MIN(MAX(G53-60,0),540)/15+MIN(MAX(G53-600,0),400)/11.428+1/120)/24,"")</f>
        <v/>
      </c>
    </row>
    <row r="54" customFormat="false" ht="15" hidden="false" customHeight="false" outlineLevel="0" collapsed="false">
      <c r="B54" s="56" t="s">
        <v>82</v>
      </c>
      <c r="C54" s="57"/>
      <c r="D54" s="56"/>
      <c r="E54" s="58" t="s">
        <v>83</v>
      </c>
      <c r="F54" s="59"/>
      <c r="G54" s="59" t="n">
        <v>45</v>
      </c>
      <c r="H54" s="60" t="str">
        <f aca="false">IF(A54="C",$H$17+(MIN(G54,200)/34+MIN(MAX(G54-200,0),200)/32+MIN(MAX(G54-400,0),200)/30+MIN(MAX(G54-600,0),400)/28+1/120)/24,"")</f>
        <v/>
      </c>
      <c r="I54" s="60" t="str">
        <f aca="false">IF(A54="C",$I$21+(MIN(G54,60)/20+MIN(MAX(G54-60,0),540)/15+MIN(MAX(G54-600,0),400)/11.428+1/120)/24,"")</f>
        <v/>
      </c>
    </row>
    <row r="55" customFormat="false" ht="15" hidden="false" customHeight="false" outlineLevel="0" collapsed="false">
      <c r="B55" s="56" t="s">
        <v>84</v>
      </c>
      <c r="C55" s="57"/>
      <c r="D55" s="56"/>
      <c r="E55" s="58" t="s">
        <v>85</v>
      </c>
      <c r="F55" s="59"/>
      <c r="G55" s="59" t="n">
        <v>47</v>
      </c>
      <c r="H55" s="60" t="str">
        <f aca="false">IF(A55="C",$H$17+(MIN(G55,200)/34+MIN(MAX(G55-200,0),200)/32+MIN(MAX(G55-400,0),200)/30+MIN(MAX(G55-600,0),400)/28+1/120)/24,"")</f>
        <v/>
      </c>
      <c r="I55" s="60" t="str">
        <f aca="false">IF(A55="C",$I$21+(MIN(G55,60)/20+MIN(MAX(G55-60,0),540)/15+MIN(MAX(G55-600,0),400)/11.428+1/120)/24,"")</f>
        <v/>
      </c>
    </row>
    <row r="56" customFormat="false" ht="15" hidden="false" customHeight="false" outlineLevel="0" collapsed="false">
      <c r="B56" s="56"/>
      <c r="C56" s="57"/>
      <c r="D56" s="56"/>
      <c r="E56" s="58" t="s">
        <v>86</v>
      </c>
      <c r="F56" s="59"/>
      <c r="G56" s="59" t="str">
        <f aca="false">IF(F56&lt;&gt;"",G55+F56,"")</f>
        <v/>
      </c>
      <c r="H56" s="60" t="str">
        <f aca="false">IF(A56="C",$H$17+(MIN(G56,200)/34+MIN(MAX(G56-200,0),200)/32+MIN(MAX(G56-400,0),200)/30+MIN(MAX(G56-600,0),400)/28+1/120)/24,"")</f>
        <v/>
      </c>
      <c r="I56" s="60" t="str">
        <f aca="false">IF(A56="C",$I$21+(MIN(G56,60)/20+MIN(MAX(G56-60,0),540)/15+MIN(MAX(G56-600,0),400)/11.428+1/120)/24,"")</f>
        <v/>
      </c>
    </row>
    <row r="57" customFormat="false" ht="15" hidden="false" customHeight="false" outlineLevel="0" collapsed="false">
      <c r="B57" s="61" t="s">
        <v>87</v>
      </c>
      <c r="C57" s="57"/>
      <c r="D57" s="56"/>
      <c r="E57" s="58"/>
      <c r="F57" s="59"/>
      <c r="G57" s="59" t="n">
        <v>48.5</v>
      </c>
      <c r="H57" s="60"/>
      <c r="I57" s="60"/>
    </row>
    <row r="58" customFormat="false" ht="15" hidden="false" customHeight="false" outlineLevel="0" collapsed="false">
      <c r="B58" s="56" t="s">
        <v>88</v>
      </c>
      <c r="C58" s="57"/>
      <c r="D58" s="56"/>
      <c r="E58" s="58" t="s">
        <v>89</v>
      </c>
      <c r="F58" s="59"/>
      <c r="G58" s="59" t="str">
        <f aca="false">IF(F58&lt;&gt;"",G56+F58,"")</f>
        <v/>
      </c>
      <c r="H58" s="60" t="str">
        <f aca="false">IF(A58="C",$H$17+(MIN(G58,200)/34+MIN(MAX(G58-200,0),200)/32+MIN(MAX(G58-400,0),200)/30+MIN(MAX(G58-600,0),400)/28+1/120)/24,"")</f>
        <v/>
      </c>
      <c r="I58" s="60" t="str">
        <f aca="false">IF(A58="C",$I$21+(MIN(G58,60)/20+MIN(MAX(G58-60,0),540)/15+MIN(MAX(G58-600,0),400)/11.428+1/120)/24,"")</f>
        <v/>
      </c>
    </row>
    <row r="59" customFormat="false" ht="15" hidden="false" customHeight="false" outlineLevel="0" collapsed="false">
      <c r="B59" s="56"/>
      <c r="C59" s="57"/>
      <c r="D59" s="56"/>
      <c r="E59" s="58" t="s">
        <v>90</v>
      </c>
      <c r="F59" s="59"/>
      <c r="G59" s="59" t="str">
        <f aca="false">IF(F59&lt;&gt;"",G58+F59,"")</f>
        <v/>
      </c>
      <c r="H59" s="60" t="str">
        <f aca="false">IF(A59="C",$H$17+(MIN(G59,200)/34+MIN(MAX(G59-200,0),200)/32+MIN(MAX(G59-400,0),200)/30+MIN(MAX(G59-600,0),400)/28+1/120)/24,"")</f>
        <v/>
      </c>
      <c r="I59" s="60" t="str">
        <f aca="false">IF(A59="C",$I$21+(MIN(G59,60)/20+MIN(MAX(G59-60,0),540)/15+MIN(MAX(G59-600,0),400)/11.428+1/120)/24,"")</f>
        <v/>
      </c>
    </row>
    <row r="60" customFormat="false" ht="15" hidden="false" customHeight="false" outlineLevel="0" collapsed="false">
      <c r="B60" s="56" t="s">
        <v>91</v>
      </c>
      <c r="C60" s="57"/>
      <c r="D60" s="56"/>
      <c r="E60" s="58" t="s">
        <v>92</v>
      </c>
      <c r="F60" s="59"/>
      <c r="G60" s="59" t="n">
        <v>51.7</v>
      </c>
      <c r="H60" s="60" t="str">
        <f aca="false">IF(A60="C",$H$17+(MIN(G60,200)/34+MIN(MAX(G60-200,0),200)/32+MIN(MAX(G60-400,0),200)/30+MIN(MAX(G60-600,0),400)/28+1/120)/24,"")</f>
        <v/>
      </c>
      <c r="I60" s="60" t="str">
        <f aca="false">IF(A60="C",$I$21+(MIN(G60,60)/20+MIN(MAX(G60-60,0),540)/15+MIN(MAX(G60-600,0),400)/11.428+1/120)/24,"")</f>
        <v/>
      </c>
    </row>
    <row r="61" customFormat="false" ht="15" hidden="false" customHeight="false" outlineLevel="0" collapsed="false">
      <c r="B61" s="56" t="s">
        <v>93</v>
      </c>
      <c r="C61" s="57"/>
      <c r="D61" s="56"/>
      <c r="E61" s="58" t="s">
        <v>94</v>
      </c>
      <c r="F61" s="59"/>
      <c r="G61" s="59" t="str">
        <f aca="false">IF(F61&lt;&gt;"",G60+F61,"")</f>
        <v/>
      </c>
      <c r="H61" s="60" t="str">
        <f aca="false">IF(A61="C",$H$17+(MIN(G61,200)/34+MIN(MAX(G61-200,0),200)/32+MIN(MAX(G61-400,0),200)/30+MIN(MAX(G61-600,0),400)/28+1/120)/24,"")</f>
        <v/>
      </c>
      <c r="I61" s="60" t="str">
        <f aca="false">IF(A61="C",$I$21+(MIN(G61,60)/20+MIN(MAX(G61-60,0),540)/15+MIN(MAX(G61-600,0),400)/11.428+1/120)/24,"")</f>
        <v/>
      </c>
    </row>
    <row r="62" customFormat="false" ht="15" hidden="false" customHeight="false" outlineLevel="0" collapsed="false">
      <c r="B62" s="56" t="s">
        <v>95</v>
      </c>
      <c r="C62" s="57"/>
      <c r="D62" s="56"/>
      <c r="E62" s="58" t="s">
        <v>96</v>
      </c>
      <c r="F62" s="59"/>
      <c r="G62" s="59" t="n">
        <v>54</v>
      </c>
      <c r="H62" s="60" t="str">
        <f aca="false">IF(A62="C",$H$17+(MIN(G62,200)/34+MIN(MAX(G62-200,0),200)/32+MIN(MAX(G62-400,0),200)/30+MIN(MAX(G62-600,0),400)/28+1/120)/24,"")</f>
        <v/>
      </c>
      <c r="I62" s="60" t="str">
        <f aca="false">IF(A62="C",$I$21+(MIN(G62,60)/20+MIN(MAX(G62-60,0),540)/15+MIN(MAX(G62-600,0),400)/11.428+1/120)/24,"")</f>
        <v/>
      </c>
    </row>
    <row r="63" customFormat="false" ht="15" hidden="false" customHeight="false" outlineLevel="0" collapsed="false">
      <c r="B63" s="56"/>
      <c r="C63" s="57"/>
      <c r="D63" s="56"/>
      <c r="E63" s="58" t="s">
        <v>97</v>
      </c>
      <c r="F63" s="59"/>
      <c r="G63" s="59" t="str">
        <f aca="false">IF(F63&lt;&gt;"",G62+F63,"")</f>
        <v/>
      </c>
      <c r="H63" s="60" t="str">
        <f aca="false">IF(A63="C",$H$17+(MIN(G63,200)/34+MIN(MAX(G63-200,0),200)/32+MIN(MAX(G63-400,0),200)/30+MIN(MAX(G63-600,0),400)/28+1/120)/24,"")</f>
        <v/>
      </c>
      <c r="I63" s="60" t="str">
        <f aca="false">IF(A63="C",$I$21+(MIN(G63,60)/20+MIN(MAX(G63-60,0),540)/15+MIN(MAX(G63-600,0),400)/11.428+1/120)/24,"")</f>
        <v/>
      </c>
    </row>
    <row r="64" customFormat="false" ht="15" hidden="false" customHeight="false" outlineLevel="0" collapsed="false">
      <c r="B64" s="56" t="s">
        <v>98</v>
      </c>
      <c r="C64" s="57"/>
      <c r="D64" s="56"/>
      <c r="E64" s="58" t="s">
        <v>99</v>
      </c>
      <c r="F64" s="59"/>
      <c r="G64" s="59" t="n">
        <v>56</v>
      </c>
      <c r="H64" s="60" t="str">
        <f aca="false">IF(A64="C",$H$17+(MIN(G64,200)/34+MIN(MAX(G64-200,0),200)/32+MIN(MAX(G64-400,0),200)/30+MIN(MAX(G64-600,0),400)/28+1/120)/24,"")</f>
        <v/>
      </c>
      <c r="I64" s="60" t="str">
        <f aca="false">IF(A64="C",$I$21+(MIN(G64,60)/20+MIN(MAX(G64-60,0),540)/15+MIN(MAX(G64-600,0),400)/11.428+1/120)/24,"")</f>
        <v/>
      </c>
    </row>
    <row r="65" customFormat="false" ht="15" hidden="false" customHeight="false" outlineLevel="0" collapsed="false">
      <c r="B65" s="56"/>
      <c r="C65" s="57"/>
      <c r="D65" s="56"/>
      <c r="E65" s="58" t="s">
        <v>100</v>
      </c>
      <c r="F65" s="59"/>
      <c r="G65" s="59" t="str">
        <f aca="false">IF(F65&lt;&gt;"",G64+F65,"")</f>
        <v/>
      </c>
      <c r="H65" s="60" t="str">
        <f aca="false">IF(A65="C",$H$17+(MIN(G65,200)/34+MIN(MAX(G65-200,0),200)/32+MIN(MAX(G65-400,0),200)/30+MIN(MAX(G65-600,0),400)/28+1/120)/24,"")</f>
        <v/>
      </c>
      <c r="I65" s="60" t="str">
        <f aca="false">IF(A65="C",$I$21+(MIN(G65,60)/20+MIN(MAX(G65-60,0),540)/15+MIN(MAX(G65-600,0),400)/11.428+1/120)/24,"")</f>
        <v/>
      </c>
    </row>
    <row r="66" customFormat="false" ht="15" hidden="false" customHeight="false" outlineLevel="0" collapsed="false">
      <c r="B66" s="56" t="s">
        <v>101</v>
      </c>
      <c r="C66" s="57"/>
      <c r="D66" s="56"/>
      <c r="E66" s="58"/>
      <c r="F66" s="59"/>
      <c r="G66" s="59" t="n">
        <v>62</v>
      </c>
      <c r="H66" s="60" t="str">
        <f aca="false">IF(A66="C",$H$17+(MIN(G66,200)/34+MIN(MAX(G66-200,0),200)/32+MIN(MAX(G66-400,0),200)/30+MIN(MAX(G66-600,0),400)/28+1/120)/24,"")</f>
        <v/>
      </c>
      <c r="I66" s="60" t="str">
        <f aca="false">IF(A66="C",$I$21+(MIN(G66,60)/20+MIN(MAX(G66-60,0),540)/15+MIN(MAX(G66-600,0),400)/11.428+1/120)/24,"")</f>
        <v/>
      </c>
    </row>
    <row r="67" customFormat="false" ht="15" hidden="false" customHeight="false" outlineLevel="0" collapsed="false">
      <c r="B67" s="56" t="s">
        <v>102</v>
      </c>
      <c r="C67" s="57"/>
      <c r="D67" s="56"/>
      <c r="E67" s="58"/>
      <c r="F67" s="59"/>
      <c r="G67" s="59" t="str">
        <f aca="false">IF(F67&lt;&gt;"",G66+F67,"")</f>
        <v/>
      </c>
      <c r="H67" s="60" t="str">
        <f aca="false">IF(A67="C",$H$17+(MIN(G67,200)/34+MIN(MAX(G67-200,0),200)/32+MIN(MAX(G67-400,0),200)/30+MIN(MAX(G67-600,0),400)/28+1/120)/24,"")</f>
        <v/>
      </c>
      <c r="I67" s="60" t="str">
        <f aca="false">IF(A67="C",$I$21+(MIN(G67,60)/20+MIN(MAX(G67-60,0),540)/15+MIN(MAX(G67-600,0),400)/11.428+1/120)/24,"")</f>
        <v/>
      </c>
    </row>
    <row r="68" customFormat="false" ht="15" hidden="false" customHeight="false" outlineLevel="0" collapsed="false">
      <c r="B68" s="56" t="s">
        <v>103</v>
      </c>
      <c r="C68" s="57"/>
      <c r="D68" s="56"/>
      <c r="E68" s="58" t="s">
        <v>104</v>
      </c>
      <c r="F68" s="59"/>
      <c r="G68" s="59" t="n">
        <v>70</v>
      </c>
      <c r="H68" s="60" t="str">
        <f aca="false">IF(A68="C",$H$17+(MIN(G68,200)/34+MIN(MAX(G68-200,0),200)/32+MIN(MAX(G68-400,0),200)/30+MIN(MAX(G68-600,0),400)/28+1/120)/24,"")</f>
        <v/>
      </c>
      <c r="I68" s="60" t="str">
        <f aca="false">IF(A68="C",$I$21+(MIN(G68,60)/20+MIN(MAX(G68-60,0),540)/15+MIN(MAX(G68-600,0),400)/11.428+1/120)/24,"")</f>
        <v/>
      </c>
    </row>
    <row r="69" customFormat="false" ht="15" hidden="false" customHeight="false" outlineLevel="0" collapsed="false">
      <c r="B69" s="56"/>
      <c r="C69" s="57"/>
      <c r="D69" s="56"/>
      <c r="E69" s="58" t="s">
        <v>105</v>
      </c>
      <c r="F69" s="59"/>
      <c r="G69" s="59" t="str">
        <f aca="false">IF(F69&lt;&gt;"",G68+F69,"")</f>
        <v/>
      </c>
      <c r="H69" s="60" t="str">
        <f aca="false">IF(A69="C",$H$17+(MIN(G69,200)/34+MIN(MAX(G69-200,0),200)/32+MIN(MAX(G69-400,0),200)/30+MIN(MAX(G69-600,0),400)/28+1/120)/24,"")</f>
        <v/>
      </c>
      <c r="I69" s="60" t="str">
        <f aca="false">IF(A69="C",$I$21+(MIN(G69,60)/20+MIN(MAX(G69-60,0),540)/15+MIN(MAX(G69-600,0),400)/11.428+1/120)/24,"")</f>
        <v/>
      </c>
    </row>
    <row r="70" customFormat="false" ht="15" hidden="false" customHeight="false" outlineLevel="0" collapsed="false">
      <c r="B70" s="56" t="s">
        <v>106</v>
      </c>
      <c r="C70" s="57"/>
      <c r="D70" s="56"/>
      <c r="E70" s="58" t="s">
        <v>107</v>
      </c>
      <c r="F70" s="59"/>
      <c r="G70" s="59" t="str">
        <f aca="false">IF(F70&lt;&gt;"",G69+F70,"")</f>
        <v/>
      </c>
      <c r="H70" s="60" t="str">
        <f aca="false">IF(A70="C",$H$17+(MIN(G70,200)/34+MIN(MAX(G70-200,0),200)/32+MIN(MAX(G70-400,0),200)/30+MIN(MAX(G70-600,0),400)/28+1/120)/24,"")</f>
        <v/>
      </c>
      <c r="I70" s="60" t="str">
        <f aca="false">IF(A70="C",$I$21+(MIN(G70,60)/20+MIN(MAX(G70-60,0),540)/15+MIN(MAX(G70-600,0),400)/11.428+1/120)/24,"")</f>
        <v/>
      </c>
    </row>
    <row r="71" customFormat="false" ht="15" hidden="false" customHeight="false" outlineLevel="0" collapsed="false">
      <c r="B71" s="56"/>
      <c r="C71" s="57"/>
      <c r="D71" s="56"/>
      <c r="E71" s="58" t="s">
        <v>108</v>
      </c>
      <c r="F71" s="59"/>
      <c r="G71" s="59" t="str">
        <f aca="false">IF(F71&lt;&gt;"",G70+F71,"")</f>
        <v/>
      </c>
      <c r="H71" s="60" t="str">
        <f aca="false">IF(A71="C",$H$17+(MIN(G71,200)/34+MIN(MAX(G71-200,0),200)/32+MIN(MAX(G71-400,0),200)/30+MIN(MAX(G71-600,0),400)/28+1/120)/24,"")</f>
        <v/>
      </c>
      <c r="I71" s="60" t="str">
        <f aca="false">IF(A71="C",$I$21+(MIN(G71,60)/20+MIN(MAX(G71-60,0),540)/15+MIN(MAX(G71-600,0),400)/11.428+1/120)/24,"")</f>
        <v/>
      </c>
    </row>
    <row r="72" customFormat="false" ht="15" hidden="false" customHeight="false" outlineLevel="0" collapsed="false">
      <c r="B72" s="56"/>
      <c r="C72" s="57"/>
      <c r="D72" s="56"/>
      <c r="E72" s="58" t="s">
        <v>109</v>
      </c>
      <c r="F72" s="59"/>
      <c r="G72" s="59" t="str">
        <f aca="false">IF(F72&lt;&gt;"",G71+F72,"")</f>
        <v/>
      </c>
      <c r="H72" s="60" t="str">
        <f aca="false">IF(A72="C",$H$17+(MIN(G72,200)/34+MIN(MAX(G72-200,0),200)/32+MIN(MAX(G72-400,0),200)/30+MIN(MAX(G72-600,0),400)/28+1/120)/24,"")</f>
        <v/>
      </c>
      <c r="I72" s="60" t="str">
        <f aca="false">IF(A72="C",$I$21+(MIN(G72,60)/20+MIN(MAX(G72-60,0),540)/15+MIN(MAX(G72-600,0),400)/11.428+1/120)/24,"")</f>
        <v/>
      </c>
    </row>
    <row r="73" customFormat="false" ht="15" hidden="false" customHeight="false" outlineLevel="0" collapsed="false">
      <c r="B73" s="56"/>
      <c r="C73" s="57"/>
      <c r="D73" s="56"/>
      <c r="E73" s="58" t="s">
        <v>110</v>
      </c>
      <c r="F73" s="59"/>
      <c r="G73" s="59" t="str">
        <f aca="false">IF(F73&lt;&gt;"",G72+F73,"")</f>
        <v/>
      </c>
      <c r="H73" s="60" t="str">
        <f aca="false">IF(A73="C",$H$17+(MIN(G73,200)/34+MIN(MAX(G73-200,0),200)/32+MIN(MAX(G73-400,0),200)/30+MIN(MAX(G73-600,0),400)/28+1/120)/24,"")</f>
        <v/>
      </c>
      <c r="I73" s="60" t="str">
        <f aca="false">IF(A73="C",$I$21+(MIN(G73,60)/20+MIN(MAX(G73-60,0),540)/15+MIN(MAX(G73-600,0),400)/11.428+1/120)/24,"")</f>
        <v/>
      </c>
    </row>
    <row r="74" customFormat="false" ht="15" hidden="false" customHeight="false" outlineLevel="0" collapsed="false">
      <c r="B74" s="56"/>
      <c r="C74" s="57"/>
      <c r="D74" s="56"/>
      <c r="E74" s="58" t="s">
        <v>111</v>
      </c>
      <c r="F74" s="59"/>
      <c r="G74" s="59" t="str">
        <f aca="false">IF(F74&lt;&gt;"",G73+F74,"")</f>
        <v/>
      </c>
      <c r="H74" s="60" t="str">
        <f aca="false">IF(A74="C",$H$17+(MIN(G74,200)/34+MIN(MAX(G74-200,0),200)/32+MIN(MAX(G74-400,0),200)/30+MIN(MAX(G74-600,0),400)/28+1/120)/24,"")</f>
        <v/>
      </c>
      <c r="I74" s="60" t="str">
        <f aca="false">IF(A74="C",$I$21+(MIN(G74,60)/20+MIN(MAX(G74-60,0),540)/15+MIN(MAX(G74-600,0),400)/11.428+1/120)/24,"")</f>
        <v/>
      </c>
    </row>
    <row r="75" customFormat="false" ht="15" hidden="false" customHeight="false" outlineLevel="0" collapsed="false">
      <c r="B75" s="56" t="s">
        <v>112</v>
      </c>
      <c r="C75" s="57"/>
      <c r="D75" s="56"/>
      <c r="E75" s="58"/>
      <c r="F75" s="59"/>
      <c r="G75" s="59" t="n">
        <v>85</v>
      </c>
      <c r="H75" s="60" t="str">
        <f aca="false">IF(A75="C",$H$17+(MIN(G75,200)/34+MIN(MAX(G75-200,0),200)/32+MIN(MAX(G75-400,0),200)/30+MIN(MAX(G75-600,0),400)/28+1/120)/24,"")</f>
        <v/>
      </c>
      <c r="I75" s="60" t="str">
        <f aca="false">IF(A75="C",$I$21+(MIN(G75,60)/20+MIN(MAX(G75-60,0),540)/15+MIN(MAX(G75-600,0),400)/11.428+1/120)/24,"")</f>
        <v/>
      </c>
    </row>
    <row r="76" customFormat="false" ht="15" hidden="false" customHeight="false" outlineLevel="0" collapsed="false">
      <c r="B76" s="56" t="s">
        <v>113</v>
      </c>
      <c r="C76" s="57"/>
      <c r="D76" s="56"/>
      <c r="E76" s="58"/>
      <c r="F76" s="59"/>
      <c r="G76" s="59" t="str">
        <f aca="false">IF(F76&lt;&gt;"",G75+F76,"")</f>
        <v/>
      </c>
      <c r="H76" s="60" t="str">
        <f aca="false">IF(A76="C",$H$17+(MIN(G76,200)/34+MIN(MAX(G76-200,0),200)/32+MIN(MAX(G76-400,0),200)/30+MIN(MAX(G76-600,0),400)/28+1/120)/24,"")</f>
        <v/>
      </c>
      <c r="I76" s="60" t="str">
        <f aca="false">IF(A76="C",$I$21+(MIN(G76,60)/20+MIN(MAX(G76-60,0),540)/15+MIN(MAX(G76-600,0),400)/11.428+1/120)/24,"")</f>
        <v/>
      </c>
    </row>
    <row r="77" customFormat="false" ht="15" hidden="false" customHeight="false" outlineLevel="0" collapsed="false">
      <c r="B77" s="56" t="s">
        <v>114</v>
      </c>
      <c r="C77" s="57"/>
      <c r="D77" s="56"/>
      <c r="E77" s="58" t="s">
        <v>115</v>
      </c>
      <c r="F77" s="59"/>
      <c r="G77" s="59" t="n">
        <v>88</v>
      </c>
      <c r="H77" s="60" t="str">
        <f aca="false">IF(A77="C",$H$17+(MIN(G77,200)/34+MIN(MAX(G77-200,0),200)/32+MIN(MAX(G77-400,0),200)/30+MIN(MAX(G77-600,0),400)/28+1/120)/24,"")</f>
        <v/>
      </c>
      <c r="I77" s="60" t="str">
        <f aca="false">IF(A77="C",$I$21+(MIN(G77,60)/20+MIN(MAX(G77-60,0),540)/15+MIN(MAX(G77-600,0),400)/11.428+1/120)/24,"")</f>
        <v/>
      </c>
    </row>
    <row r="78" customFormat="false" ht="15" hidden="false" customHeight="false" outlineLevel="0" collapsed="false">
      <c r="B78" s="56" t="s">
        <v>116</v>
      </c>
      <c r="C78" s="57"/>
      <c r="D78" s="56"/>
      <c r="E78" s="58"/>
      <c r="F78" s="59"/>
      <c r="G78" s="59" t="n">
        <v>94.5</v>
      </c>
      <c r="H78" s="60" t="str">
        <f aca="false">IF(A78="C",$H$17+(MIN(G78,200)/34+MIN(MAX(G78-200,0),200)/32+MIN(MAX(G78-400,0),200)/30+MIN(MAX(G78-600,0),400)/28+1/120)/24,"")</f>
        <v/>
      </c>
      <c r="I78" s="60" t="str">
        <f aca="false">IF(A78="C",$I$21+(MIN(G78,60)/20+MIN(MAX(G78-60,0),540)/15+MIN(MAX(G78-600,0),400)/11.428+1/120)/24,"")</f>
        <v/>
      </c>
    </row>
    <row r="79" customFormat="false" ht="15" hidden="false" customHeight="false" outlineLevel="0" collapsed="false">
      <c r="B79" s="56" t="s">
        <v>117</v>
      </c>
      <c r="C79" s="57"/>
      <c r="D79" s="56"/>
      <c r="E79" s="58" t="s">
        <v>118</v>
      </c>
      <c r="F79" s="59"/>
      <c r="G79" s="59" t="n">
        <v>97</v>
      </c>
      <c r="H79" s="60" t="str">
        <f aca="false">IF(A79="C",$H$17+(MIN(G79,200)/34+MIN(MAX(G79-200,0),200)/32+MIN(MAX(G79-400,0),200)/30+MIN(MAX(G79-600,0),400)/28+1/120)/24,"")</f>
        <v/>
      </c>
      <c r="I79" s="60" t="str">
        <f aca="false">IF(A79="C",$I$21+(MIN(G79,60)/20+MIN(MAX(G79-60,0),540)/15+MIN(MAX(G79-600,0),400)/11.428+1/120)/24,"")</f>
        <v/>
      </c>
    </row>
    <row r="80" customFormat="false" ht="15" hidden="false" customHeight="false" outlineLevel="0" collapsed="false">
      <c r="B80" s="56" t="s">
        <v>119</v>
      </c>
      <c r="C80" s="57"/>
      <c r="D80" s="56"/>
      <c r="E80" s="58"/>
      <c r="F80" s="59"/>
      <c r="G80" s="59" t="str">
        <f aca="false">IF(F80&lt;&gt;"",G79+F80,"")</f>
        <v/>
      </c>
      <c r="H80" s="60" t="str">
        <f aca="false">IF(A80="C",$H$17+(MIN(G80,200)/34+MIN(MAX(G80-200,0),200)/32+MIN(MAX(G80-400,0),200)/30+MIN(MAX(G80-600,0),400)/28+1/120)/24,"")</f>
        <v/>
      </c>
      <c r="I80" s="60" t="str">
        <f aca="false">IF(A80="C",$I$21+(MIN(G80,60)/20+MIN(MAX(G80-60,0),540)/15+MIN(MAX(G80-600,0),400)/11.428+1/120)/24,"")</f>
        <v/>
      </c>
    </row>
    <row r="81" s="55" customFormat="true" ht="15" hidden="false" customHeight="false" outlineLevel="0" collapsed="false">
      <c r="A81" s="51" t="s">
        <v>120</v>
      </c>
      <c r="B81" s="62" t="s">
        <v>121</v>
      </c>
      <c r="C81" s="63"/>
      <c r="D81" s="62"/>
      <c r="E81" s="62" t="s">
        <v>122</v>
      </c>
      <c r="F81" s="64"/>
      <c r="G81" s="64" t="n">
        <v>100</v>
      </c>
      <c r="H81" s="65" t="n">
        <v>0.705555555555555</v>
      </c>
      <c r="I81" s="65" t="n">
        <v>0.111111111111111</v>
      </c>
      <c r="K81" s="2"/>
    </row>
    <row r="82" customFormat="false" ht="15" hidden="false" customHeight="false" outlineLevel="0" collapsed="false">
      <c r="B82" s="56" t="s">
        <v>123</v>
      </c>
      <c r="C82" s="57"/>
      <c r="D82" s="56"/>
      <c r="E82" s="58" t="s">
        <v>124</v>
      </c>
      <c r="F82" s="59"/>
      <c r="G82" s="59" t="n">
        <v>105</v>
      </c>
      <c r="H82" s="60" t="str">
        <f aca="false">IF(A82="C",$H$17+(MIN(G82,200)/34+MIN(MAX(G82-200,0),200)/32+MIN(MAX(G82-400,0),200)/30+MIN(MAX(G82-600,0),400)/28+1/120)/24,"")</f>
        <v/>
      </c>
      <c r="I82" s="60" t="str">
        <f aca="false">IF(A82="C",$I$21+(MIN(G82,60)/20+MIN(MAX(G82-60,0),540)/15+MIN(MAX(G82-600,0),400)/11.428+1/120)/24,"")</f>
        <v/>
      </c>
    </row>
    <row r="83" customFormat="false" ht="15" hidden="false" customHeight="false" outlineLevel="0" collapsed="false">
      <c r="B83" s="56"/>
      <c r="C83" s="57"/>
      <c r="D83" s="56"/>
      <c r="E83" s="58" t="s">
        <v>125</v>
      </c>
      <c r="F83" s="59"/>
      <c r="G83" s="59" t="str">
        <f aca="false">IF(F83&lt;&gt;"",G82+F83,"")</f>
        <v/>
      </c>
      <c r="H83" s="60" t="str">
        <f aca="false">IF(A83="C",$H$17+(MIN(G83,200)/34+MIN(MAX(G83-200,0),200)/32+MIN(MAX(G83-400,0),200)/30+MIN(MAX(G83-600,0),400)/28+1/120)/24,"")</f>
        <v/>
      </c>
      <c r="I83" s="60" t="str">
        <f aca="false">IF(A83="C",$I$21+(MIN(G83,60)/20+MIN(MAX(G83-60,0),540)/15+MIN(MAX(G83-600,0),400)/11.428+1/120)/24,"")</f>
        <v/>
      </c>
    </row>
    <row r="84" customFormat="false" ht="15" hidden="false" customHeight="false" outlineLevel="0" collapsed="false">
      <c r="B84" s="56" t="s">
        <v>126</v>
      </c>
      <c r="C84" s="57"/>
      <c r="D84" s="56"/>
      <c r="E84" s="58"/>
      <c r="F84" s="59"/>
      <c r="G84" s="59" t="n">
        <v>107</v>
      </c>
      <c r="H84" s="60" t="str">
        <f aca="false">IF(A84="C",$H$17+(MIN(G84,200)/34+MIN(MAX(G84-200,0),200)/32+MIN(MAX(G84-400,0),200)/30+MIN(MAX(G84-600,0),400)/28+1/120)/24,"")</f>
        <v/>
      </c>
      <c r="I84" s="60" t="str">
        <f aca="false">IF(A84="C",$I$21+(MIN(G84,60)/20+MIN(MAX(G84-60,0),540)/15+MIN(MAX(G84-600,0),400)/11.428+1/120)/24,"")</f>
        <v/>
      </c>
    </row>
    <row r="85" customFormat="false" ht="15" hidden="false" customHeight="false" outlineLevel="0" collapsed="false">
      <c r="B85" s="56" t="s">
        <v>127</v>
      </c>
      <c r="C85" s="57"/>
      <c r="D85" s="56"/>
      <c r="E85" s="58"/>
      <c r="F85" s="59"/>
      <c r="G85" s="59" t="n">
        <v>114</v>
      </c>
      <c r="H85" s="60" t="str">
        <f aca="false">IF(A85="C",$H$17+(MIN(G85,200)/34+MIN(MAX(G85-200,0),200)/32+MIN(MAX(G85-400,0),200)/30+MIN(MAX(G85-600,0),400)/28+1/120)/24,"")</f>
        <v/>
      </c>
      <c r="I85" s="60" t="str">
        <f aca="false">IF(A85="C",$I$21+(MIN(G85,60)/20+MIN(MAX(G85-60,0),540)/15+MIN(MAX(G85-600,0),400)/11.428+1/120)/24,"")</f>
        <v/>
      </c>
    </row>
    <row r="86" customFormat="false" ht="15" hidden="false" customHeight="false" outlineLevel="0" collapsed="false">
      <c r="B86" s="56"/>
      <c r="C86" s="57"/>
      <c r="D86" s="56"/>
      <c r="E86" s="58" t="s">
        <v>128</v>
      </c>
      <c r="F86" s="59"/>
      <c r="G86" s="59" t="str">
        <f aca="false">IF(F86&lt;&gt;"",G85+F86,"")</f>
        <v/>
      </c>
      <c r="H86" s="60" t="str">
        <f aca="false">IF(A86="C",$H$17+(MIN(G86,200)/34+MIN(MAX(G86-200,0),200)/32+MIN(MAX(G86-400,0),200)/30+MIN(MAX(G86-600,0),400)/28+1/120)/24,"")</f>
        <v/>
      </c>
      <c r="I86" s="60" t="str">
        <f aca="false">IF(A86="C",$I$21+(MIN(G86,60)/20+MIN(MAX(G86-60,0),540)/15+MIN(MAX(G86-600,0),400)/11.428+1/120)/24,"")</f>
        <v/>
      </c>
    </row>
    <row r="87" customFormat="false" ht="15" hidden="false" customHeight="false" outlineLevel="0" collapsed="false">
      <c r="B87" s="56" t="s">
        <v>129</v>
      </c>
      <c r="C87" s="57"/>
      <c r="D87" s="56"/>
      <c r="E87" s="58" t="s">
        <v>130</v>
      </c>
      <c r="F87" s="59"/>
      <c r="G87" s="59" t="n">
        <v>120</v>
      </c>
      <c r="H87" s="60" t="str">
        <f aca="false">IF(A87="C",$H$17+(MIN(G87,200)/34+MIN(MAX(G87-200,0),200)/32+MIN(MAX(G87-400,0),200)/30+MIN(MAX(G87-600,0),400)/28+1/120)/24,"")</f>
        <v/>
      </c>
      <c r="I87" s="60" t="str">
        <f aca="false">IF(A87="C",$I$21+(MIN(G87,60)/20+MIN(MAX(G87-60,0),540)/15+MIN(MAX(G87-600,0),400)/11.428+1/120)/24,"")</f>
        <v/>
      </c>
    </row>
    <row r="88" customFormat="false" ht="15" hidden="false" customHeight="false" outlineLevel="0" collapsed="false">
      <c r="B88" s="56" t="s">
        <v>131</v>
      </c>
      <c r="C88" s="57"/>
      <c r="D88" s="56"/>
      <c r="E88" s="58" t="s">
        <v>132</v>
      </c>
      <c r="F88" s="59"/>
      <c r="G88" s="59" t="n">
        <v>121</v>
      </c>
      <c r="H88" s="60" t="str">
        <f aca="false">IF(A88="C",$H$17+(MIN(G88,200)/34+MIN(MAX(G88-200,0),200)/32+MIN(MAX(G88-400,0),200)/30+MIN(MAX(G88-600,0),400)/28+1/120)/24,"")</f>
        <v/>
      </c>
      <c r="I88" s="60" t="str">
        <f aca="false">IF(A88="C",$I$21+(MIN(G88,60)/20+MIN(MAX(G88-60,0),540)/15+MIN(MAX(G88-600,0),400)/11.428+1/120)/24,"")</f>
        <v/>
      </c>
    </row>
    <row r="89" customFormat="false" ht="15" hidden="false" customHeight="false" outlineLevel="0" collapsed="false">
      <c r="B89" s="56" t="s">
        <v>133</v>
      </c>
      <c r="C89" s="57"/>
      <c r="D89" s="56"/>
      <c r="E89" s="58" t="s">
        <v>134</v>
      </c>
      <c r="F89" s="59"/>
      <c r="G89" s="59" t="n">
        <v>136</v>
      </c>
      <c r="H89" s="60" t="str">
        <f aca="false">IF(A89="C",$H$17+(MIN(G89,200)/34+MIN(MAX(G89-200,0),200)/32+MIN(MAX(G89-400,0),200)/30+MIN(MAX(G89-600,0),400)/28+1/120)/24,"")</f>
        <v/>
      </c>
      <c r="I89" s="60" t="str">
        <f aca="false">IF(A89="C",$I$21+(MIN(G89,60)/20+MIN(MAX(G89-60,0),540)/15+MIN(MAX(G89-600,0),400)/11.428+1/120)/24,"")</f>
        <v/>
      </c>
    </row>
    <row r="90" customFormat="false" ht="15" hidden="false" customHeight="false" outlineLevel="0" collapsed="false">
      <c r="B90" s="56" t="s">
        <v>135</v>
      </c>
      <c r="C90" s="57"/>
      <c r="D90" s="56"/>
      <c r="E90" s="58" t="s">
        <v>136</v>
      </c>
      <c r="F90" s="59"/>
      <c r="G90" s="59" t="n">
        <v>141</v>
      </c>
      <c r="H90" s="60" t="str">
        <f aca="false">IF(A90="C",$H$17+(MIN(G90,200)/34+MIN(MAX(G90-200,0),200)/32+MIN(MAX(G90-400,0),200)/30+MIN(MAX(G90-600,0),400)/28+1/120)/24,"")</f>
        <v/>
      </c>
      <c r="I90" s="60" t="str">
        <f aca="false">IF(A90="C",$I$21+(MIN(G90,60)/20+MIN(MAX(G90-60,0),540)/15+MIN(MAX(G90-600,0),400)/11.428+1/120)/24,"")</f>
        <v/>
      </c>
    </row>
    <row r="91" customFormat="false" ht="15" hidden="false" customHeight="false" outlineLevel="0" collapsed="false">
      <c r="B91" s="56"/>
      <c r="C91" s="57"/>
      <c r="D91" s="56"/>
      <c r="E91" s="58" t="s">
        <v>137</v>
      </c>
      <c r="F91" s="59"/>
      <c r="G91" s="59" t="str">
        <f aca="false">IF(F91&lt;&gt;"",G90+F91,"")</f>
        <v/>
      </c>
      <c r="H91" s="60" t="str">
        <f aca="false">IF(A91="C",$H$17+(MIN(G91,200)/34+MIN(MAX(G91-200,0),200)/32+MIN(MAX(G91-400,0),200)/30+MIN(MAX(G91-600,0),400)/28+1/120)/24,"")</f>
        <v/>
      </c>
      <c r="I91" s="60" t="str">
        <f aca="false">IF(A91="C",$I$21+(MIN(G91,60)/20+MIN(MAX(G91-60,0),540)/15+MIN(MAX(G91-600,0),400)/11.428+1/120)/24,"")</f>
        <v/>
      </c>
    </row>
    <row r="92" customFormat="false" ht="15" hidden="false" customHeight="false" outlineLevel="0" collapsed="false">
      <c r="B92" s="56" t="s">
        <v>138</v>
      </c>
      <c r="C92" s="57"/>
      <c r="D92" s="56"/>
      <c r="E92" s="58" t="s">
        <v>118</v>
      </c>
      <c r="F92" s="59"/>
      <c r="G92" s="59" t="n">
        <v>146</v>
      </c>
      <c r="H92" s="60" t="str">
        <f aca="false">IF(A92="C",$H$17+(MIN(G92,200)/34+MIN(MAX(G92-200,0),200)/32+MIN(MAX(G92-400,0),200)/30+MIN(MAX(G92-600,0),400)/28+1/120)/24,"")</f>
        <v/>
      </c>
      <c r="I92" s="60" t="str">
        <f aca="false">IF(A92="C",$I$21+(MIN(G92,60)/20+MIN(MAX(G92-60,0),540)/15+MIN(MAX(G92-600,0),400)/11.428+1/120)/24,"")</f>
        <v/>
      </c>
    </row>
    <row r="93" customFormat="false" ht="15" hidden="false" customHeight="false" outlineLevel="0" collapsed="false">
      <c r="B93" s="56"/>
      <c r="C93" s="57"/>
      <c r="D93" s="56"/>
      <c r="E93" s="58" t="s">
        <v>139</v>
      </c>
      <c r="F93" s="59"/>
      <c r="G93" s="59" t="str">
        <f aca="false">IF(F93&lt;&gt;"",G92+F93,"")</f>
        <v/>
      </c>
      <c r="H93" s="60" t="str">
        <f aca="false">IF(A93="C",$H$17+(MIN(G93,200)/34+MIN(MAX(G93-200,0),200)/32+MIN(MAX(G93-400,0),200)/30+MIN(MAX(G93-600,0),400)/28+1/120)/24,"")</f>
        <v/>
      </c>
      <c r="I93" s="60" t="str">
        <f aca="false">IF(A93="C",$I$21+(MIN(G93,60)/20+MIN(MAX(G93-60,0),540)/15+MIN(MAX(G93-600,0),400)/11.428+1/120)/24,"")</f>
        <v/>
      </c>
    </row>
    <row r="94" customFormat="false" ht="15" hidden="false" customHeight="false" outlineLevel="0" collapsed="false">
      <c r="B94" s="56"/>
      <c r="C94" s="57"/>
      <c r="D94" s="56"/>
      <c r="E94" s="58" t="s">
        <v>140</v>
      </c>
      <c r="F94" s="59"/>
      <c r="G94" s="59" t="str">
        <f aca="false">IF(F94&lt;&gt;"",G93+F94,"")</f>
        <v/>
      </c>
      <c r="H94" s="60" t="str">
        <f aca="false">IF(A94="C",$H$17+(MIN(G94,200)/34+MIN(MAX(G94-200,0),200)/32+MIN(MAX(G94-400,0),200)/30+MIN(MAX(G94-600,0),400)/28+1/120)/24,"")</f>
        <v/>
      </c>
      <c r="I94" s="60" t="str">
        <f aca="false">IF(A94="C",$I$21+(MIN(G94,60)/20+MIN(MAX(G94-60,0),540)/15+MIN(MAX(G94-600,0),400)/11.428+1/120)/24,"")</f>
        <v/>
      </c>
    </row>
    <row r="95" customFormat="false" ht="15" hidden="false" customHeight="false" outlineLevel="0" collapsed="false">
      <c r="B95" s="56"/>
      <c r="C95" s="57"/>
      <c r="D95" s="56"/>
      <c r="E95" s="58" t="s">
        <v>141</v>
      </c>
      <c r="F95" s="59"/>
      <c r="G95" s="59" t="str">
        <f aca="false">IF(F95&lt;&gt;"",G94+F95,"")</f>
        <v/>
      </c>
      <c r="H95" s="60" t="str">
        <f aca="false">IF(A95="C",$H$17+(MIN(G95,200)/34+MIN(MAX(G95-200,0),200)/32+MIN(MAX(G95-400,0),200)/30+MIN(MAX(G95-600,0),400)/28+1/120)/24,"")</f>
        <v/>
      </c>
      <c r="I95" s="60" t="str">
        <f aca="false">IF(A95="C",$I$21+(MIN(G95,60)/20+MIN(MAX(G95-60,0),540)/15+MIN(MAX(G95-600,0),400)/11.428+1/120)/24,"")</f>
        <v/>
      </c>
    </row>
    <row r="96" customFormat="false" ht="15" hidden="false" customHeight="false" outlineLevel="0" collapsed="false">
      <c r="B96" s="56" t="s">
        <v>142</v>
      </c>
      <c r="C96" s="57"/>
      <c r="D96" s="56"/>
      <c r="E96" s="58"/>
      <c r="F96" s="59"/>
      <c r="G96" s="59" t="n">
        <v>154</v>
      </c>
      <c r="H96" s="60" t="str">
        <f aca="false">IF(A96="C",$H$17+(MIN(G96,200)/34+MIN(MAX(G96-200,0),200)/32+MIN(MAX(G96-400,0),200)/30+MIN(MAX(G96-600,0),400)/28+1/120)/24,"")</f>
        <v/>
      </c>
      <c r="I96" s="60" t="str">
        <f aca="false">IF(A96="C",$I$21+(MIN(G96,60)/20+MIN(MAX(G96-60,0),540)/15+MIN(MAX(G96-600,0),400)/11.428+1/120)/24,"")</f>
        <v/>
      </c>
    </row>
    <row r="97" customFormat="false" ht="15" hidden="false" customHeight="false" outlineLevel="0" collapsed="false">
      <c r="B97" s="56" t="s">
        <v>143</v>
      </c>
      <c r="C97" s="57"/>
      <c r="D97" s="56"/>
      <c r="E97" s="58"/>
      <c r="F97" s="59"/>
      <c r="G97" s="59" t="n">
        <v>159</v>
      </c>
      <c r="H97" s="60" t="str">
        <f aca="false">IF(A97="C",$H$17+(MIN(G97,200)/34+MIN(MAX(G97-200,0),200)/32+MIN(MAX(G97-400,0),200)/30+MIN(MAX(G97-600,0),400)/28+1/120)/24,"")</f>
        <v/>
      </c>
      <c r="I97" s="60" t="str">
        <f aca="false">IF(A97="C",$I$21+(MIN(G97,60)/20+MIN(MAX(G97-60,0),540)/15+MIN(MAX(G97-600,0),400)/11.428+1/120)/24,"")</f>
        <v/>
      </c>
    </row>
    <row r="98" customFormat="false" ht="15" hidden="false" customHeight="false" outlineLevel="0" collapsed="false">
      <c r="B98" s="56" t="s">
        <v>144</v>
      </c>
      <c r="C98" s="57"/>
      <c r="D98" s="56"/>
      <c r="E98" s="58"/>
      <c r="F98" s="59"/>
      <c r="G98" s="59" t="n">
        <v>161</v>
      </c>
      <c r="H98" s="60" t="str">
        <f aca="false">IF(A98="C",$H$17+(MIN(G98,200)/34+MIN(MAX(G98-200,0),200)/32+MIN(MAX(G98-400,0),200)/30+MIN(MAX(G98-600,0),400)/28+1/120)/24,"")</f>
        <v/>
      </c>
      <c r="I98" s="60" t="str">
        <f aca="false">IF(A98="C",$I$21+(MIN(G98,60)/20+MIN(MAX(G98-60,0),540)/15+MIN(MAX(G98-600,0),400)/11.428+1/120)/24,"")</f>
        <v/>
      </c>
    </row>
    <row r="99" s="55" customFormat="true" ht="15" hidden="false" customHeight="false" outlineLevel="0" collapsed="false">
      <c r="A99" s="51" t="s">
        <v>145</v>
      </c>
      <c r="B99" s="62" t="s">
        <v>146</v>
      </c>
      <c r="C99" s="63"/>
      <c r="D99" s="62"/>
      <c r="E99" s="62"/>
      <c r="F99" s="64"/>
      <c r="G99" s="64" t="n">
        <v>163</v>
      </c>
      <c r="H99" s="65" t="n">
        <v>0.783333333333333</v>
      </c>
      <c r="I99" s="65" t="n">
        <v>0.0361111111111111</v>
      </c>
      <c r="K99" s="2"/>
    </row>
    <row r="100" customFormat="false" ht="15" hidden="false" customHeight="false" outlineLevel="0" collapsed="false">
      <c r="B100" s="56"/>
      <c r="C100" s="57"/>
      <c r="D100" s="56"/>
      <c r="E100" s="58" t="s">
        <v>147</v>
      </c>
      <c r="F100" s="59"/>
      <c r="G100" s="59" t="str">
        <f aca="false">IF(F100&lt;&gt;"",G99+F100,"")</f>
        <v/>
      </c>
      <c r="H100" s="60" t="str">
        <f aca="false">IF(A100="C",$H$17+(MIN(G100,200)/34+MIN(MAX(G100-200,0),200)/32+MIN(MAX(G100-400,0),200)/30+MIN(MAX(G100-600,0),400)/28+1/120)/24,"")</f>
        <v/>
      </c>
      <c r="I100" s="60" t="str">
        <f aca="false">IF(A100="C",$I$21+(MIN(G100,60)/20+MIN(MAX(G100-60,0),540)/15+MIN(MAX(G100-600,0),400)/11.428+1/120)/24,"")</f>
        <v/>
      </c>
    </row>
    <row r="101" customFormat="false" ht="15" hidden="false" customHeight="false" outlineLevel="0" collapsed="false">
      <c r="B101" s="56"/>
      <c r="C101" s="57"/>
      <c r="D101" s="56"/>
      <c r="E101" s="58" t="s">
        <v>148</v>
      </c>
      <c r="F101" s="59"/>
      <c r="G101" s="59" t="n">
        <v>167</v>
      </c>
      <c r="H101" s="60" t="str">
        <f aca="false">IF(A101="C",$H$17+(MIN(G101,200)/34+MIN(MAX(G101-200,0),200)/32+MIN(MAX(G101-400,0),200)/30+MIN(MAX(G101-600,0),400)/28+1/120)/24,"")</f>
        <v/>
      </c>
      <c r="I101" s="60" t="str">
        <f aca="false">IF(A101="C",$I$21+(MIN(G101,60)/20+MIN(MAX(G101-60,0),540)/15+MIN(MAX(G101-600,0),400)/11.428+1/120)/24,"")</f>
        <v/>
      </c>
    </row>
    <row r="102" customFormat="false" ht="15" hidden="false" customHeight="false" outlineLevel="0" collapsed="false">
      <c r="B102" s="61" t="s">
        <v>71</v>
      </c>
      <c r="C102" s="57"/>
      <c r="D102" s="56"/>
      <c r="E102" s="58" t="s">
        <v>149</v>
      </c>
      <c r="F102" s="59"/>
      <c r="G102" s="59" t="n">
        <v>168</v>
      </c>
      <c r="H102" s="60" t="str">
        <f aca="false">IF(A102="C",$H$17+(MIN(G102,200)/34+MIN(MAX(G102-200,0),200)/32+MIN(MAX(G102-400,0),200)/30+MIN(MAX(G102-600,0),400)/28+1/120)/24,"")</f>
        <v/>
      </c>
      <c r="I102" s="60" t="str">
        <f aca="false">IF(A102="C",$I$21+(MIN(G102,60)/20+MIN(MAX(G102-60,0),540)/15+MIN(MAX(G102-600,0),400)/11.428+1/120)/24,"")</f>
        <v/>
      </c>
    </row>
    <row r="103" customFormat="false" ht="15" hidden="false" customHeight="false" outlineLevel="0" collapsed="false">
      <c r="B103" s="56"/>
      <c r="C103" s="57"/>
      <c r="D103" s="56"/>
      <c r="E103" s="58" t="s">
        <v>150</v>
      </c>
      <c r="F103" s="59"/>
      <c r="G103" s="59" t="str">
        <f aca="false">IF(F103&lt;&gt;"",G102+F103,"")</f>
        <v/>
      </c>
      <c r="H103" s="60" t="str">
        <f aca="false">IF(A103="C",$H$17+(MIN(G103,200)/34+MIN(MAX(G103-200,0),200)/32+MIN(MAX(G103-400,0),200)/30+MIN(MAX(G103-600,0),400)/28+1/120)/24,"")</f>
        <v/>
      </c>
      <c r="I103" s="60" t="str">
        <f aca="false">IF(A103="C",$I$21+(MIN(G103,60)/20+MIN(MAX(G103-60,0),540)/15+MIN(MAX(G103-600,0),400)/11.428+1/120)/24,"")</f>
        <v/>
      </c>
    </row>
    <row r="104" customFormat="false" ht="15" hidden="false" customHeight="false" outlineLevel="0" collapsed="false">
      <c r="B104" s="56" t="s">
        <v>151</v>
      </c>
      <c r="C104" s="57"/>
      <c r="D104" s="56"/>
      <c r="E104" s="58" t="n">
        <v>75</v>
      </c>
      <c r="F104" s="59"/>
      <c r="G104" s="59" t="n">
        <v>175</v>
      </c>
      <c r="H104" s="60" t="str">
        <f aca="false">IF(A104="C",$H$17+(MIN(G104,200)/34+MIN(MAX(G104-200,0),200)/32+MIN(MAX(G104-400,0),200)/30+MIN(MAX(G104-600,0),400)/28+1/120)/24,"")</f>
        <v/>
      </c>
      <c r="I104" s="60" t="str">
        <f aca="false">IF(A104="C",$I$21+(MIN(G104,60)/20+MIN(MAX(G104-60,0),540)/15+MIN(MAX(G104-600,0),400)/11.428+1/120)/24,"")</f>
        <v/>
      </c>
    </row>
    <row r="105" customFormat="false" ht="15" hidden="false" customHeight="false" outlineLevel="0" collapsed="false">
      <c r="B105" s="56"/>
      <c r="C105" s="57"/>
      <c r="D105" s="56"/>
      <c r="E105" s="58" t="n">
        <v>69</v>
      </c>
      <c r="F105" s="59"/>
      <c r="G105" s="59" t="str">
        <f aca="false">IF(F105&lt;&gt;"",G104+F105,"")</f>
        <v/>
      </c>
      <c r="H105" s="60" t="str">
        <f aca="false">IF(A105="C",$H$17+(MIN(G105,200)/34+MIN(MAX(G105-200,0),200)/32+MIN(MAX(G105-400,0),200)/30+MIN(MAX(G105-600,0),400)/28+1/120)/24,"")</f>
        <v/>
      </c>
      <c r="I105" s="60" t="str">
        <f aca="false">IF(A105="C",$I$21+(MIN(G105,60)/20+MIN(MAX(G105-60,0),540)/15+MIN(MAX(G105-600,0),400)/11.428+1/120)/24,"")</f>
        <v/>
      </c>
    </row>
    <row r="106" customFormat="false" ht="15" hidden="false" customHeight="false" outlineLevel="0" collapsed="false">
      <c r="B106" s="56"/>
      <c r="C106" s="57"/>
      <c r="D106" s="56"/>
      <c r="E106" s="58" t="n">
        <v>19</v>
      </c>
      <c r="F106" s="59"/>
      <c r="G106" s="59" t="str">
        <f aca="false">IF(F106&lt;&gt;"",G105+F106,"")</f>
        <v/>
      </c>
      <c r="H106" s="60" t="str">
        <f aca="false">IF(A106="C",$H$17+(MIN(G106,200)/34+MIN(MAX(G106-200,0),200)/32+MIN(MAX(G106-400,0),200)/30+MIN(MAX(G106-600,0),400)/28+1/120)/24,"")</f>
        <v/>
      </c>
      <c r="I106" s="60" t="str">
        <f aca="false">IF(A106="C",$I$21+(MIN(G106,60)/20+MIN(MAX(G106-60,0),540)/15+MIN(MAX(G106-600,0),400)/11.428+1/120)/24,"")</f>
        <v/>
      </c>
    </row>
    <row r="107" customFormat="false" ht="15" hidden="false" customHeight="false" outlineLevel="0" collapsed="false">
      <c r="B107" s="56"/>
      <c r="C107" s="57"/>
      <c r="D107" s="56"/>
      <c r="E107" s="58" t="n">
        <v>20</v>
      </c>
      <c r="F107" s="59"/>
      <c r="G107" s="59" t="str">
        <f aca="false">IF(F107&lt;&gt;"",G106+F107,"")</f>
        <v/>
      </c>
      <c r="H107" s="60" t="str">
        <f aca="false">IF(A107="C",$H$17+(MIN(G107,200)/34+MIN(MAX(G107-200,0),200)/32+MIN(MAX(G107-400,0),200)/30+MIN(MAX(G107-600,0),400)/28+1/120)/24,"")</f>
        <v/>
      </c>
      <c r="I107" s="60" t="str">
        <f aca="false">IF(A107="C",$I$21+(MIN(G107,60)/20+MIN(MAX(G107-60,0),540)/15+MIN(MAX(G107-600,0),400)/11.428+1/120)/24,"")</f>
        <v/>
      </c>
    </row>
    <row r="108" customFormat="false" ht="15" hidden="false" customHeight="false" outlineLevel="0" collapsed="false">
      <c r="B108" s="56"/>
      <c r="C108" s="57"/>
      <c r="D108" s="56"/>
      <c r="E108" s="58" t="n">
        <v>90</v>
      </c>
      <c r="F108" s="59"/>
      <c r="G108" s="59" t="str">
        <f aca="false">IF(F108&lt;&gt;"",G107+F108,"")</f>
        <v/>
      </c>
      <c r="H108" s="60" t="str">
        <f aca="false">IF(A108="C",$H$17+(MIN(G108,200)/34+MIN(MAX(G108-200,0),200)/32+MIN(MAX(G108-400,0),200)/30+MIN(MAX(G108-600,0),400)/28+1/120)/24,"")</f>
        <v/>
      </c>
      <c r="I108" s="60" t="str">
        <f aca="false">IF(A108="C",$I$21+(MIN(G108,60)/20+MIN(MAX(G108-60,0),540)/15+MIN(MAX(G108-600,0),400)/11.428+1/120)/24,"")</f>
        <v/>
      </c>
    </row>
    <row r="109" customFormat="false" ht="15" hidden="false" customHeight="false" outlineLevel="0" collapsed="false">
      <c r="B109" s="56"/>
      <c r="C109" s="57"/>
      <c r="D109" s="56"/>
      <c r="E109" s="58" t="n">
        <v>89</v>
      </c>
      <c r="F109" s="59"/>
      <c r="G109" s="59" t="str">
        <f aca="false">IF(F109&lt;&gt;"",G108+F109,"")</f>
        <v/>
      </c>
      <c r="H109" s="60" t="str">
        <f aca="false">IF(A109="C",$H$17+(MIN(G109,200)/34+MIN(MAX(G109-200,0),200)/32+MIN(MAX(G109-400,0),200)/30+MIN(MAX(G109-600,0),400)/28+1/120)/24,"")</f>
        <v/>
      </c>
      <c r="I109" s="60" t="str">
        <f aca="false">IF(A109="C",$I$21+(MIN(G109,60)/20+MIN(MAX(G109-60,0),540)/15+MIN(MAX(G109-600,0),400)/11.428+1/120)/24,"")</f>
        <v/>
      </c>
    </row>
    <row r="110" customFormat="false" ht="15" hidden="false" customHeight="false" outlineLevel="0" collapsed="false">
      <c r="B110" s="56"/>
      <c r="C110" s="57"/>
      <c r="D110" s="56"/>
      <c r="E110" s="58" t="n">
        <v>55</v>
      </c>
      <c r="F110" s="59"/>
      <c r="G110" s="59" t="str">
        <f aca="false">IF(F110&lt;&gt;"",G109+F110,"")</f>
        <v/>
      </c>
      <c r="H110" s="60" t="str">
        <f aca="false">IF(A110="C",$H$17+(MIN(G110,200)/34+MIN(MAX(G110-200,0),200)/32+MIN(MAX(G110-400,0),200)/30+MIN(MAX(G110-600,0),400)/28+1/120)/24,"")</f>
        <v/>
      </c>
      <c r="I110" s="60" t="str">
        <f aca="false">IF(A110="C",$I$21+(MIN(G110,60)/20+MIN(MAX(G110-60,0),540)/15+MIN(MAX(G110-600,0),400)/11.428+1/120)/24,"")</f>
        <v/>
      </c>
    </row>
    <row r="111" customFormat="false" ht="15" hidden="false" customHeight="false" outlineLevel="0" collapsed="false">
      <c r="B111" s="56"/>
      <c r="C111" s="57"/>
      <c r="D111" s="56"/>
      <c r="E111" s="58" t="n">
        <v>95</v>
      </c>
      <c r="F111" s="59"/>
      <c r="G111" s="59" t="str">
        <f aca="false">IF(F111&lt;&gt;"",G110+F111,"")</f>
        <v/>
      </c>
      <c r="H111" s="60" t="str">
        <f aca="false">IF(A111="C",$H$17+(MIN(G111,200)/34+MIN(MAX(G111-200,0),200)/32+MIN(MAX(G111-400,0),200)/30+MIN(MAX(G111-600,0),400)/28+1/120)/24,"")</f>
        <v/>
      </c>
      <c r="I111" s="60" t="str">
        <f aca="false">IF(A111="C",$I$21+(MIN(G111,60)/20+MIN(MAX(G111-60,0),540)/15+MIN(MAX(G111-600,0),400)/11.428+1/120)/24,"")</f>
        <v/>
      </c>
    </row>
    <row r="112" customFormat="false" ht="15" hidden="false" customHeight="false" outlineLevel="0" collapsed="false">
      <c r="B112" s="56"/>
      <c r="C112" s="57"/>
      <c r="D112" s="56"/>
      <c r="E112" s="58" t="s">
        <v>152</v>
      </c>
      <c r="F112" s="59"/>
      <c r="G112" s="59" t="str">
        <f aca="false">IF(F112&lt;&gt;"",G111+F112,"")</f>
        <v/>
      </c>
      <c r="H112" s="60" t="str">
        <f aca="false">IF(A112="C",$H$17+(MIN(G112,200)/34+MIN(MAX(G112-200,0),200)/32+MIN(MAX(G112-400,0),200)/30+MIN(MAX(G112-600,0),400)/28+1/120)/24,"")</f>
        <v/>
      </c>
      <c r="I112" s="60" t="str">
        <f aca="false">IF(A112="C",$I$21+(MIN(G112,60)/20+MIN(MAX(G112-60,0),540)/15+MIN(MAX(G112-600,0),400)/11.428+1/120)/24,"")</f>
        <v/>
      </c>
    </row>
    <row r="113" customFormat="false" ht="15" hidden="false" customHeight="false" outlineLevel="0" collapsed="false">
      <c r="B113" s="56" t="s">
        <v>153</v>
      </c>
      <c r="C113" s="57"/>
      <c r="D113" s="56"/>
      <c r="E113" s="58"/>
      <c r="F113" s="59"/>
      <c r="G113" s="59" t="n">
        <v>191</v>
      </c>
      <c r="H113" s="60" t="str">
        <f aca="false">IF(A113="C",$H$17+(MIN(G113,200)/34+MIN(MAX(G113-200,0),200)/32+MIN(MAX(G113-400,0),200)/30+MIN(MAX(G113-600,0),400)/28+1/120)/24,"")</f>
        <v/>
      </c>
      <c r="I113" s="60" t="str">
        <f aca="false">IF(A113="C",$I$21+(MIN(G113,60)/20+MIN(MAX(G113-60,0),540)/15+MIN(MAX(G113-600,0),400)/11.428+1/120)/24,"")</f>
        <v/>
      </c>
    </row>
    <row r="114" customFormat="false" ht="15" hidden="false" customHeight="false" outlineLevel="0" collapsed="false">
      <c r="B114" s="56" t="s">
        <v>154</v>
      </c>
      <c r="C114" s="57"/>
      <c r="D114" s="56"/>
      <c r="E114" s="58" t="s">
        <v>155</v>
      </c>
      <c r="F114" s="59"/>
      <c r="G114" s="59" t="n">
        <v>193</v>
      </c>
      <c r="H114" s="60" t="str">
        <f aca="false">IF(A114="C",$H$17+(MIN(G114,200)/34+MIN(MAX(G114-200,0),200)/32+MIN(MAX(G114-400,0),200)/30+MIN(MAX(G114-600,0),400)/28+1/120)/24,"")</f>
        <v/>
      </c>
      <c r="I114" s="60" t="str">
        <f aca="false">IF(A114="C",$I$21+(MIN(G114,60)/20+MIN(MAX(G114-60,0),540)/15+MIN(MAX(G114-600,0),400)/11.428+1/120)/24,"")</f>
        <v/>
      </c>
    </row>
    <row r="115" customFormat="false" ht="15" hidden="false" customHeight="false" outlineLevel="0" collapsed="false">
      <c r="B115" s="56" t="s">
        <v>156</v>
      </c>
      <c r="C115" s="57"/>
      <c r="D115" s="56"/>
      <c r="E115" s="58" t="s">
        <v>157</v>
      </c>
      <c r="F115" s="59"/>
      <c r="G115" s="59" t="n">
        <v>195</v>
      </c>
      <c r="H115" s="60" t="str">
        <f aca="false">IF(A115="C",$H$17+(MIN(G115,200)/34+MIN(MAX(G115-200,0),200)/32+MIN(MAX(G115-400,0),200)/30+MIN(MAX(G115-600,0),400)/28+1/120)/24,"")</f>
        <v/>
      </c>
      <c r="I115" s="60" t="str">
        <f aca="false">IF(A115="C",$I$21+(MIN(G115,60)/20+MIN(MAX(G115-60,0),540)/15+MIN(MAX(G115-600,0),400)/11.428+1/120)/24,"")</f>
        <v/>
      </c>
    </row>
    <row r="116" customFormat="false" ht="15" hidden="false" customHeight="false" outlineLevel="0" collapsed="false">
      <c r="B116" s="56"/>
      <c r="C116" s="57"/>
      <c r="D116" s="56"/>
      <c r="E116" s="58" t="s">
        <v>158</v>
      </c>
      <c r="F116" s="59"/>
      <c r="G116" s="59" t="str">
        <f aca="false">IF(F116&lt;&gt;"",G115+F116,"")</f>
        <v/>
      </c>
      <c r="H116" s="60" t="str">
        <f aca="false">IF(A116="C",$H$17+(MIN(G116,200)/34+MIN(MAX(G116-200,0),200)/32+MIN(MAX(G116-400,0),200)/30+MIN(MAX(G116-600,0),400)/28+1/120)/24,"")</f>
        <v/>
      </c>
      <c r="I116" s="60" t="str">
        <f aca="false">IF(A116="C",$I$21+(MIN(G116,60)/20+MIN(MAX(G116-60,0),540)/15+MIN(MAX(G116-600,0),400)/11.428+1/120)/24,"")</f>
        <v/>
      </c>
    </row>
    <row r="117" customFormat="false" ht="15" hidden="false" customHeight="false" outlineLevel="0" collapsed="false">
      <c r="B117" s="56"/>
      <c r="C117" s="57"/>
      <c r="D117" s="56"/>
      <c r="E117" s="58" t="n">
        <v>76</v>
      </c>
      <c r="F117" s="59"/>
      <c r="G117" s="59" t="str">
        <f aca="false">IF(F117&lt;&gt;"",G116+F117,"")</f>
        <v/>
      </c>
      <c r="H117" s="60" t="str">
        <f aca="false">IF(A117="C",$H$17+(MIN(G117,200)/34+MIN(MAX(G117-200,0),200)/32+MIN(MAX(G117-400,0),200)/30+MIN(MAX(G117-600,0),400)/28+1/120)/24,"")</f>
        <v/>
      </c>
      <c r="I117" s="60" t="str">
        <f aca="false">IF(A117="C",$I$21+(MIN(G117,60)/20+MIN(MAX(G117-60,0),540)/15+MIN(MAX(G117-600,0),400)/11.428+1/120)/24,"")</f>
        <v/>
      </c>
    </row>
    <row r="118" customFormat="false" ht="15" hidden="false" customHeight="false" outlineLevel="0" collapsed="false">
      <c r="B118" s="56" t="s">
        <v>159</v>
      </c>
      <c r="C118" s="57"/>
      <c r="D118" s="56"/>
      <c r="E118" s="58" t="n">
        <v>89</v>
      </c>
      <c r="F118" s="59"/>
      <c r="G118" s="59" t="n">
        <v>203</v>
      </c>
      <c r="H118" s="60" t="str">
        <f aca="false">IF(A118="C",$H$17+(MIN(G118,200)/34+MIN(MAX(G118-200,0),200)/32+MIN(MAX(G118-400,0),200)/30+MIN(MAX(G118-600,0),400)/28+1/120)/24,"")</f>
        <v/>
      </c>
      <c r="I118" s="60" t="str">
        <f aca="false">IF(A118="C",$I$21+(MIN(G118,60)/20+MIN(MAX(G118-60,0),540)/15+MIN(MAX(G118-600,0),400)/11.428+1/120)/24,"")</f>
        <v/>
      </c>
    </row>
    <row r="119" customFormat="false" ht="15" hidden="false" customHeight="false" outlineLevel="0" collapsed="false">
      <c r="B119" s="56"/>
      <c r="C119" s="57"/>
      <c r="D119" s="56"/>
      <c r="E119" s="58" t="n">
        <v>48</v>
      </c>
      <c r="F119" s="59"/>
      <c r="G119" s="59" t="str">
        <f aca="false">IF(F119&lt;&gt;"",G118+F119,"")</f>
        <v/>
      </c>
      <c r="H119" s="60" t="str">
        <f aca="false">IF(A119="C",$H$17+(MIN(G119,200)/34+MIN(MAX(G119-200,0),200)/32+MIN(MAX(G119-400,0),200)/30+MIN(MAX(G119-600,0),400)/28+1/120)/24,"")</f>
        <v/>
      </c>
      <c r="I119" s="60" t="str">
        <f aca="false">IF(A119="C",$I$21+(MIN(G119,60)/20+MIN(MAX(G119-60,0),540)/15+MIN(MAX(G119-600,0),400)/11.428+1/120)/24,"")</f>
        <v/>
      </c>
    </row>
    <row r="120" customFormat="false" ht="15" hidden="false" customHeight="false" outlineLevel="0" collapsed="false">
      <c r="B120" s="56"/>
      <c r="C120" s="57"/>
      <c r="D120" s="56"/>
      <c r="E120" s="58" t="s">
        <v>160</v>
      </c>
      <c r="F120" s="59"/>
      <c r="G120" s="59" t="str">
        <f aca="false">IF(F120&lt;&gt;"",G119+F120,"")</f>
        <v/>
      </c>
      <c r="H120" s="60" t="str">
        <f aca="false">IF(A120="C",$H$17+(MIN(G120,200)/34+MIN(MAX(G120-200,0),200)/32+MIN(MAX(G120-400,0),200)/30+MIN(MAX(G120-600,0),400)/28+1/120)/24,"")</f>
        <v/>
      </c>
      <c r="I120" s="60" t="str">
        <f aca="false">IF(A120="C",$I$21+(MIN(G120,60)/20+MIN(MAX(G120-60,0),540)/15+MIN(MAX(G120-600,0),400)/11.428+1/120)/24,"")</f>
        <v/>
      </c>
    </row>
    <row r="121" customFormat="false" ht="15" hidden="false" customHeight="false" outlineLevel="0" collapsed="false">
      <c r="B121" s="56"/>
      <c r="C121" s="57"/>
      <c r="D121" s="56"/>
      <c r="E121" s="58" t="s">
        <v>161</v>
      </c>
      <c r="F121" s="59"/>
      <c r="G121" s="59" t="str">
        <f aca="false">IF(F121&lt;&gt;"",G120+F121,"")</f>
        <v/>
      </c>
      <c r="H121" s="60" t="str">
        <f aca="false">IF(A121="C",$H$17+(MIN(G121,200)/34+MIN(MAX(G121-200,0),200)/32+MIN(MAX(G121-400,0),200)/30+MIN(MAX(G121-600,0),400)/28+1/120)/24,"")</f>
        <v/>
      </c>
      <c r="I121" s="60" t="str">
        <f aca="false">IF(A121="C",$I$21+(MIN(G121,60)/20+MIN(MAX(G121-60,0),540)/15+MIN(MAX(G121-600,0),400)/11.428+1/120)/24,"")</f>
        <v/>
      </c>
    </row>
    <row r="122" customFormat="false" ht="15" hidden="false" customHeight="false" outlineLevel="0" collapsed="false">
      <c r="B122" s="56"/>
      <c r="C122" s="57"/>
      <c r="D122" s="56"/>
      <c r="E122" s="58" t="s">
        <v>162</v>
      </c>
      <c r="F122" s="59"/>
      <c r="G122" s="59" t="str">
        <f aca="false">IF(F122&lt;&gt;"",G121+F122,"")</f>
        <v/>
      </c>
      <c r="H122" s="60" t="str">
        <f aca="false">IF(A122="C",$H$17+(MIN(G122,200)/34+MIN(MAX(G122-200,0),200)/32+MIN(MAX(G122-400,0),200)/30+MIN(MAX(G122-600,0),400)/28+1/120)/24,"")</f>
        <v/>
      </c>
      <c r="I122" s="60" t="str">
        <f aca="false">IF(A122="C",$I$21+(MIN(G122,60)/20+MIN(MAX(G122-60,0),540)/15+MIN(MAX(G122-600,0),400)/11.428+1/120)/24,"")</f>
        <v/>
      </c>
    </row>
    <row r="123" customFormat="false" ht="15" hidden="false" customHeight="false" outlineLevel="0" collapsed="false">
      <c r="B123" s="56"/>
      <c r="C123" s="57"/>
      <c r="D123" s="56"/>
      <c r="E123" s="58" t="s">
        <v>163</v>
      </c>
      <c r="F123" s="59"/>
      <c r="G123" s="59" t="str">
        <f aca="false">IF(F123&lt;&gt;"",G122+F123,"")</f>
        <v/>
      </c>
      <c r="H123" s="60" t="str">
        <f aca="false">IF(A123="C",$H$17+(MIN(G123,200)/34+MIN(MAX(G123-200,0),200)/32+MIN(MAX(G123-400,0),200)/30+MIN(MAX(G123-600,0),400)/28+1/120)/24,"")</f>
        <v/>
      </c>
      <c r="I123" s="60" t="str">
        <f aca="false">IF(A123="C",$I$21+(MIN(G123,60)/20+MIN(MAX(G123-60,0),540)/15+MIN(MAX(G123-600,0),400)/11.428+1/120)/24,"")</f>
        <v/>
      </c>
    </row>
    <row r="124" customFormat="false" ht="15" hidden="false" customHeight="false" outlineLevel="0" collapsed="false">
      <c r="B124" s="56" t="s">
        <v>164</v>
      </c>
      <c r="C124" s="57"/>
      <c r="D124" s="56"/>
      <c r="E124" s="58" t="s">
        <v>165</v>
      </c>
      <c r="F124" s="59"/>
      <c r="G124" s="59" t="n">
        <v>212</v>
      </c>
      <c r="H124" s="60" t="str">
        <f aca="false">IF(A124="C",$H$17+(MIN(G124,200)/34+MIN(MAX(G124-200,0),200)/32+MIN(MAX(G124-400,0),200)/30+MIN(MAX(G124-600,0),400)/28+1/120)/24,"")</f>
        <v/>
      </c>
      <c r="I124" s="60" t="str">
        <f aca="false">IF(A124="C",$I$21+(MIN(G124,60)/20+MIN(MAX(G124-60,0),540)/15+MIN(MAX(G124-600,0),400)/11.428+1/120)/24,"")</f>
        <v/>
      </c>
    </row>
    <row r="125" customFormat="false" ht="15" hidden="false" customHeight="false" outlineLevel="0" collapsed="false">
      <c r="B125" s="56"/>
      <c r="C125" s="57"/>
      <c r="D125" s="56"/>
      <c r="E125" s="58" t="s">
        <v>166</v>
      </c>
      <c r="F125" s="59"/>
      <c r="G125" s="59" t="str">
        <f aca="false">IF(F125&lt;&gt;"",G124+F125,"")</f>
        <v/>
      </c>
      <c r="H125" s="60" t="str">
        <f aca="false">IF(A125="C",$H$17+(MIN(G125,200)/34+MIN(MAX(G125-200,0),200)/32+MIN(MAX(G125-400,0),200)/30+MIN(MAX(G125-600,0),400)/28+1/120)/24,"")</f>
        <v/>
      </c>
      <c r="I125" s="60" t="str">
        <f aca="false">IF(A125="C",$I$21+(MIN(G125,60)/20+MIN(MAX(G125-60,0),540)/15+MIN(MAX(G125-600,0),400)/11.428+1/120)/24,"")</f>
        <v/>
      </c>
    </row>
    <row r="126" customFormat="false" ht="15" hidden="false" customHeight="false" outlineLevel="0" collapsed="false">
      <c r="B126" s="56"/>
      <c r="C126" s="57"/>
      <c r="D126" s="56"/>
      <c r="E126" s="58" t="n">
        <v>76</v>
      </c>
      <c r="F126" s="59"/>
      <c r="G126" s="59" t="str">
        <f aca="false">IF(F126&lt;&gt;"",G125+F126,"")</f>
        <v/>
      </c>
      <c r="H126" s="60" t="str">
        <f aca="false">IF(A126="C",$H$17+(MIN(G126,200)/34+MIN(MAX(G126-200,0),200)/32+MIN(MAX(G126-400,0),200)/30+MIN(MAX(G126-600,0),400)/28+1/120)/24,"")</f>
        <v/>
      </c>
      <c r="I126" s="60" t="str">
        <f aca="false">IF(A126="C",$I$21+(MIN(G126,60)/20+MIN(MAX(G126-60,0),540)/15+MIN(MAX(G126-600,0),400)/11.428+1/120)/24,"")</f>
        <v/>
      </c>
    </row>
    <row r="127" customFormat="false" ht="15" hidden="false" customHeight="false" outlineLevel="0" collapsed="false">
      <c r="B127" s="56"/>
      <c r="C127" s="57"/>
      <c r="D127" s="56"/>
      <c r="E127" s="58" t="n">
        <v>90</v>
      </c>
      <c r="F127" s="59"/>
      <c r="G127" s="59"/>
      <c r="H127" s="60" t="str">
        <f aca="false">IF(A127="C",$H$17+(MIN(G127,200)/34+MIN(MAX(G127-200,0),200)/32+MIN(MAX(G127-400,0),200)/30+MIN(MAX(G127-600,0),400)/28+1/120)/24,"")</f>
        <v/>
      </c>
      <c r="I127" s="60" t="str">
        <f aca="false">IF(A127="C",$I$21+(MIN(G127,60)/20+MIN(MAX(G127-60,0),540)/15+MIN(MAX(G127-600,0),400)/11.428+1/120)/24,"")</f>
        <v/>
      </c>
    </row>
    <row r="128" customFormat="false" ht="15" hidden="false" customHeight="false" outlineLevel="0" collapsed="false">
      <c r="B128" s="56"/>
      <c r="C128" s="57"/>
      <c r="D128" s="56"/>
      <c r="E128" s="58" t="n">
        <v>61</v>
      </c>
      <c r="F128" s="59"/>
      <c r="G128" s="59" t="str">
        <f aca="false">IF(F128&lt;&gt;"",G127+F128,"")</f>
        <v/>
      </c>
      <c r="H128" s="60" t="str">
        <f aca="false">IF(A128="C",$H$17+(MIN(G128,200)/34+MIN(MAX(G128-200,0),200)/32+MIN(MAX(G128-400,0),200)/30+MIN(MAX(G128-600,0),400)/28+1/120)/24,"")</f>
        <v/>
      </c>
      <c r="I128" s="60" t="str">
        <f aca="false">IF(A128="C",$I$21+(MIN(G128,60)/20+MIN(MAX(G128-60,0),540)/15+MIN(MAX(G128-600,0),400)/11.428+1/120)/24,"")</f>
        <v/>
      </c>
    </row>
    <row r="129" customFormat="false" ht="15" hidden="false" customHeight="false" outlineLevel="0" collapsed="false">
      <c r="B129" s="56"/>
      <c r="C129" s="57"/>
      <c r="D129" s="56"/>
      <c r="E129" s="58" t="n">
        <v>94</v>
      </c>
      <c r="F129" s="59"/>
      <c r="G129" s="59" t="str">
        <f aca="false">IF(F129&lt;&gt;"",G128+F129,"")</f>
        <v/>
      </c>
      <c r="H129" s="60" t="str">
        <f aca="false">IF(A129="C",$H$17+(MIN(G129,200)/34+MIN(MAX(G129-200,0),200)/32+MIN(MAX(G129-400,0),200)/30+MIN(MAX(G129-600,0),400)/28+1/120)/24,"")</f>
        <v/>
      </c>
      <c r="I129" s="60" t="str">
        <f aca="false">IF(A129="C",$I$21+(MIN(G129,60)/20+MIN(MAX(G129-60,0),540)/15+MIN(MAX(G129-600,0),400)/11.428+1/120)/24,"")</f>
        <v/>
      </c>
    </row>
    <row r="130" customFormat="false" ht="15" hidden="false" customHeight="false" outlineLevel="0" collapsed="false">
      <c r="B130" s="56"/>
      <c r="C130" s="57"/>
      <c r="D130" s="56"/>
      <c r="E130" s="58" t="n">
        <v>70</v>
      </c>
      <c r="F130" s="59"/>
      <c r="G130" s="59" t="str">
        <f aca="false">IF(F130&lt;&gt;"",G129+F130,"")</f>
        <v/>
      </c>
      <c r="H130" s="60" t="str">
        <f aca="false">IF(A130="C",$H$17+(MIN(G130,200)/34+MIN(MAX(G130-200,0),200)/32+MIN(MAX(G130-400,0),200)/30+MIN(MAX(G130-600,0),400)/28+1/120)/24,"")</f>
        <v/>
      </c>
      <c r="I130" s="60" t="str">
        <f aca="false">IF(A130="C",$I$21+(MIN(G130,60)/20+MIN(MAX(G130-60,0),540)/15+MIN(MAX(G130-600,0),400)/11.428+1/120)/24,"")</f>
        <v/>
      </c>
    </row>
    <row r="131" customFormat="false" ht="15" hidden="false" customHeight="false" outlineLevel="0" collapsed="false">
      <c r="B131" s="56"/>
      <c r="C131" s="57"/>
      <c r="D131" s="56"/>
      <c r="E131" s="58" t="n">
        <v>57</v>
      </c>
      <c r="F131" s="59"/>
      <c r="G131" s="59" t="str">
        <f aca="false">IF(F131&lt;&gt;"",G130+F131,"")</f>
        <v/>
      </c>
      <c r="H131" s="60" t="str">
        <f aca="false">IF(A131="C",$H$17+(MIN(G131,200)/34+MIN(MAX(G131-200,0),200)/32+MIN(MAX(G131-400,0),200)/30+MIN(MAX(G131-600,0),400)/28+1/120)/24,"")</f>
        <v/>
      </c>
      <c r="I131" s="60" t="str">
        <f aca="false">IF(A131="C",$I$21+(MIN(G131,60)/20+MIN(MAX(G131-60,0),540)/15+MIN(MAX(G131-600,0),400)/11.428+1/120)/24,"")</f>
        <v/>
      </c>
    </row>
    <row r="132" customFormat="false" ht="15" hidden="false" customHeight="false" outlineLevel="0" collapsed="false">
      <c r="B132" s="56" t="s">
        <v>167</v>
      </c>
      <c r="C132" s="57"/>
      <c r="D132" s="56"/>
      <c r="E132" s="58" t="n">
        <v>46</v>
      </c>
      <c r="F132" s="59"/>
      <c r="G132" s="59" t="str">
        <f aca="false">IF(F132&lt;&gt;"",G131+F132,"")</f>
        <v/>
      </c>
      <c r="H132" s="60" t="str">
        <f aca="false">IF(A132="C",$H$17+(MIN(G132,200)/34+MIN(MAX(G132-200,0),200)/32+MIN(MAX(G132-400,0),200)/30+MIN(MAX(G132-600,0),400)/28+1/120)/24,"")</f>
        <v/>
      </c>
      <c r="I132" s="60" t="str">
        <f aca="false">IF(A132="C",$I$21+(MIN(G132,60)/20+MIN(MAX(G132-60,0),540)/15+MIN(MAX(G132-600,0),400)/11.428+1/120)/24,"")</f>
        <v/>
      </c>
    </row>
    <row r="133" s="55" customFormat="true" ht="15" hidden="false" customHeight="false" outlineLevel="0" collapsed="false">
      <c r="A133" s="51" t="s">
        <v>120</v>
      </c>
      <c r="B133" s="62" t="s">
        <v>168</v>
      </c>
      <c r="C133" s="63"/>
      <c r="D133" s="62"/>
      <c r="E133" s="62"/>
      <c r="F133" s="64"/>
      <c r="G133" s="64" t="n">
        <v>226</v>
      </c>
      <c r="H133" s="65" t="n">
        <v>0.8625</v>
      </c>
      <c r="I133" s="65" t="n">
        <v>0.627777777777778</v>
      </c>
      <c r="K133" s="2"/>
    </row>
    <row r="134" customFormat="false" ht="15" hidden="false" customHeight="false" outlineLevel="0" collapsed="false">
      <c r="B134" s="56"/>
      <c r="C134" s="57"/>
      <c r="D134" s="56"/>
      <c r="E134" s="58" t="n">
        <v>23</v>
      </c>
      <c r="F134" s="59"/>
      <c r="G134" s="59" t="str">
        <f aca="false">IF(F134&lt;&gt;"",G133+F134,"")</f>
        <v/>
      </c>
      <c r="H134" s="60" t="str">
        <f aca="false">IF(A134="C",$H$17+(MIN(G134,200)/34+MIN(MAX(G134-200,0),200)/32+MIN(MAX(G134-400,0),200)/30+MIN(MAX(G134-600,0),400)/28+1/120)/24,"")</f>
        <v/>
      </c>
      <c r="I134" s="60" t="str">
        <f aca="false">IF(A134="C",$I$21+(MIN(G134,60)/20+MIN(MAX(G134-60,0),540)/15+MIN(MAX(G134-600,0),400)/11.428+1/120)/24,"")</f>
        <v/>
      </c>
    </row>
    <row r="135" customFormat="false" ht="15" hidden="false" customHeight="false" outlineLevel="0" collapsed="false">
      <c r="B135" s="56"/>
      <c r="C135" s="57"/>
      <c r="D135" s="56"/>
      <c r="E135" s="58" t="n">
        <v>50</v>
      </c>
      <c r="F135" s="59"/>
      <c r="G135" s="59" t="str">
        <f aca="false">IF(F135&lt;&gt;"",G134+F135,"")</f>
        <v/>
      </c>
      <c r="H135" s="60" t="str">
        <f aca="false">IF(A135="C",$H$17+(MIN(G135,200)/34+MIN(MAX(G135-200,0),200)/32+MIN(MAX(G135-400,0),200)/30+MIN(MAX(G135-600,0),400)/28+1/120)/24,"")</f>
        <v/>
      </c>
      <c r="I135" s="60" t="str">
        <f aca="false">IF(A135="C",$I$21+(MIN(G135,60)/20+MIN(MAX(G135-60,0),540)/15+MIN(MAX(G135-600,0),400)/11.428+1/120)/24,"")</f>
        <v/>
      </c>
    </row>
    <row r="136" customFormat="false" ht="15" hidden="false" customHeight="false" outlineLevel="0" collapsed="false">
      <c r="B136" s="56"/>
      <c r="C136" s="57"/>
      <c r="D136" s="56"/>
      <c r="E136" s="58" t="n">
        <v>10</v>
      </c>
      <c r="F136" s="59"/>
      <c r="G136" s="59" t="str">
        <f aca="false">IF(F136&lt;&gt;"",G135+F136,"")</f>
        <v/>
      </c>
      <c r="H136" s="60" t="str">
        <f aca="false">IF(A136="C",$H$17+(MIN(G136,200)/34+MIN(MAX(G136-200,0),200)/32+MIN(MAX(G136-400,0),200)/30+MIN(MAX(G136-600,0),400)/28+1/120)/24,"")</f>
        <v/>
      </c>
      <c r="I136" s="60" t="str">
        <f aca="false">IF(A136="C",$I$21+(MIN(G136,60)/20+MIN(MAX(G136-60,0),540)/15+MIN(MAX(G136-600,0),400)/11.428+1/120)/24,"")</f>
        <v/>
      </c>
    </row>
    <row r="137" customFormat="false" ht="15" hidden="false" customHeight="false" outlineLevel="0" collapsed="false">
      <c r="B137" s="56"/>
      <c r="C137" s="57"/>
      <c r="D137" s="56"/>
      <c r="E137" s="58" t="n">
        <v>34</v>
      </c>
      <c r="F137" s="59"/>
      <c r="G137" s="59" t="str">
        <f aca="false">IF(F137&lt;&gt;"",G136+F137,"")</f>
        <v/>
      </c>
      <c r="H137" s="60" t="str">
        <f aca="false">IF(A137="C",$H$17+(MIN(G137,200)/34+MIN(MAX(G137-200,0),200)/32+MIN(MAX(G137-400,0),200)/30+MIN(MAX(G137-600,0),400)/28+1/120)/24,"")</f>
        <v/>
      </c>
      <c r="I137" s="60" t="str">
        <f aca="false">IF(A137="C",$I$21+(MIN(G137,60)/20+MIN(MAX(G137-60,0),540)/15+MIN(MAX(G137-600,0),400)/11.428+1/120)/24,"")</f>
        <v/>
      </c>
    </row>
    <row r="138" customFormat="false" ht="15" hidden="false" customHeight="false" outlineLevel="0" collapsed="false">
      <c r="B138" s="56"/>
      <c r="C138" s="57"/>
      <c r="D138" s="56"/>
      <c r="E138" s="58" t="n">
        <v>22</v>
      </c>
      <c r="F138" s="59"/>
      <c r="G138" s="59" t="str">
        <f aca="false">IF(F138&lt;&gt;"",G137+F138,"")</f>
        <v/>
      </c>
      <c r="H138" s="60" t="str">
        <f aca="false">IF(A138="C",$H$17+(MIN(G138,200)/34+MIN(MAX(G138-200,0),200)/32+MIN(MAX(G138-400,0),200)/30+MIN(MAX(G138-600,0),400)/28+1/120)/24,"")</f>
        <v/>
      </c>
      <c r="I138" s="60" t="str">
        <f aca="false">IF(A138="C",$I$21+(MIN(G138,60)/20+MIN(MAX(G138-60,0),540)/15+MIN(MAX(G138-600,0),400)/11.428+1/120)/24,"")</f>
        <v/>
      </c>
    </row>
    <row r="139" customFormat="false" ht="15" hidden="false" customHeight="false" outlineLevel="0" collapsed="false">
      <c r="B139" s="56"/>
      <c r="C139" s="57"/>
      <c r="D139" s="56"/>
      <c r="E139" s="58" t="n">
        <v>17</v>
      </c>
      <c r="F139" s="59"/>
      <c r="G139" s="59" t="str">
        <f aca="false">IF(F139&lt;&gt;"",G138+F139,"")</f>
        <v/>
      </c>
      <c r="H139" s="60" t="str">
        <f aca="false">IF(A139="C",$H$17+(MIN(G139,200)/34+MIN(MAX(G139-200,0),200)/32+MIN(MAX(G139-400,0),200)/30+MIN(MAX(G139-600,0),400)/28+1/120)/24,"")</f>
        <v/>
      </c>
      <c r="I139" s="60" t="str">
        <f aca="false">IF(A139="C",$I$21+(MIN(G139,60)/20+MIN(MAX(G139-60,0),540)/15+MIN(MAX(G139-600,0),400)/11.428+1/120)/24,"")</f>
        <v/>
      </c>
    </row>
    <row r="140" customFormat="false" ht="15" hidden="false" customHeight="false" outlineLevel="0" collapsed="false">
      <c r="B140" s="56"/>
      <c r="C140" s="57"/>
      <c r="D140" s="56"/>
      <c r="E140" s="58" t="n">
        <v>47</v>
      </c>
      <c r="F140" s="59"/>
      <c r="G140" s="59" t="str">
        <f aca="false">IF(F140&lt;&gt;"",G139+F140,"")</f>
        <v/>
      </c>
      <c r="H140" s="60" t="str">
        <f aca="false">IF(A140="C",$H$17+(MIN(G140,200)/34+MIN(MAX(G140-200,0),200)/32+MIN(MAX(G140-400,0),200)/30+MIN(MAX(G140-600,0),400)/28+1/120)/24,"")</f>
        <v/>
      </c>
      <c r="I140" s="60" t="str">
        <f aca="false">IF(A140="C",$I$21+(MIN(G140,60)/20+MIN(MAX(G140-60,0),540)/15+MIN(MAX(G140-600,0),400)/11.428+1/120)/24,"")</f>
        <v/>
      </c>
    </row>
    <row r="141" customFormat="false" ht="15" hidden="false" customHeight="false" outlineLevel="0" collapsed="false">
      <c r="B141" s="56"/>
      <c r="C141" s="57"/>
      <c r="D141" s="56"/>
      <c r="E141" s="58" t="n">
        <v>74</v>
      </c>
      <c r="F141" s="59"/>
      <c r="G141" s="59" t="str">
        <f aca="false">IF(F141&lt;&gt;"",G140+F141,"")</f>
        <v/>
      </c>
      <c r="H141" s="60" t="str">
        <f aca="false">IF(A141="C",$H$17+(MIN(G141,200)/34+MIN(MAX(G141-200,0),200)/32+MIN(MAX(G141-400,0),200)/30+MIN(MAX(G141-600,0),400)/28+1/120)/24,"")</f>
        <v/>
      </c>
      <c r="I141" s="60" t="str">
        <f aca="false">IF(A141="C",$I$21+(MIN(G141,60)/20+MIN(MAX(G141-60,0),540)/15+MIN(MAX(G141-600,0),400)/11.428+1/120)/24,"")</f>
        <v/>
      </c>
    </row>
    <row r="142" customFormat="false" ht="15" hidden="false" customHeight="false" outlineLevel="0" collapsed="false">
      <c r="B142" s="56"/>
      <c r="C142" s="57"/>
      <c r="D142" s="56"/>
      <c r="E142" s="58" t="n">
        <v>24</v>
      </c>
      <c r="F142" s="59"/>
      <c r="G142" s="59" t="str">
        <f aca="false">IF(F142&lt;&gt;"",G141+F142,"")</f>
        <v/>
      </c>
      <c r="H142" s="60" t="str">
        <f aca="false">IF(A142="C",$H$17+(MIN(G142,200)/34+MIN(MAX(G142-200,0),200)/32+MIN(MAX(G142-400,0),200)/30+MIN(MAX(G142-600,0),400)/28+1/120)/24,"")</f>
        <v/>
      </c>
      <c r="I142" s="60" t="str">
        <f aca="false">IF(A142="C",$I$21+(MIN(G142,60)/20+MIN(MAX(G142-60,0),540)/15+MIN(MAX(G142-600,0),400)/11.428+1/120)/24,"")</f>
        <v/>
      </c>
    </row>
    <row r="143" customFormat="false" ht="15" hidden="false" customHeight="false" outlineLevel="0" collapsed="false">
      <c r="B143" s="56" t="s">
        <v>169</v>
      </c>
      <c r="C143" s="57"/>
      <c r="D143" s="56"/>
      <c r="E143" s="58" t="n">
        <v>57</v>
      </c>
      <c r="F143" s="59"/>
      <c r="G143" s="59" t="str">
        <f aca="false">IF(F143&lt;&gt;"",G142+F143,"")</f>
        <v/>
      </c>
      <c r="H143" s="60" t="str">
        <f aca="false">IF(A143="C",$H$17+(MIN(G143,200)/34+MIN(MAX(G143-200,0),200)/32+MIN(MAX(G143-400,0),200)/30+MIN(MAX(G143-600,0),400)/28+1/120)/24,"")</f>
        <v/>
      </c>
      <c r="I143" s="60" t="str">
        <f aca="false">IF(A143="C",$I$21+(MIN(G143,60)/20+MIN(MAX(G143-60,0),540)/15+MIN(MAX(G143-600,0),400)/11.428+1/120)/24,"")</f>
        <v/>
      </c>
    </row>
    <row r="144" customFormat="false" ht="15" hidden="false" customHeight="false" outlineLevel="0" collapsed="false">
      <c r="B144" s="56"/>
      <c r="C144" s="57"/>
      <c r="D144" s="56"/>
      <c r="E144" s="58" t="n">
        <v>54</v>
      </c>
      <c r="F144" s="59"/>
      <c r="G144" s="59" t="str">
        <f aca="false">IF(F144&lt;&gt;"",G143+F144,"")</f>
        <v/>
      </c>
      <c r="H144" s="60" t="str">
        <f aca="false">IF(A144="C",$H$17+(MIN(G144,200)/34+MIN(MAX(G144-200,0),200)/32+MIN(MAX(G144-400,0),200)/30+MIN(MAX(G144-600,0),400)/28+1/120)/24,"")</f>
        <v/>
      </c>
      <c r="I144" s="60" t="str">
        <f aca="false">IF(A144="C",$I$21+(MIN(G144,60)/20+MIN(MAX(G144-60,0),540)/15+MIN(MAX(G144-600,0),400)/11.428+1/120)/24,"")</f>
        <v/>
      </c>
    </row>
    <row r="145" customFormat="false" ht="15" hidden="false" customHeight="false" outlineLevel="0" collapsed="false">
      <c r="B145" s="61" t="s">
        <v>170</v>
      </c>
      <c r="C145" s="57"/>
      <c r="D145" s="56"/>
      <c r="E145" s="58"/>
      <c r="F145" s="59"/>
      <c r="G145" s="59" t="n">
        <v>242</v>
      </c>
      <c r="H145" s="60"/>
      <c r="I145" s="60"/>
    </row>
    <row r="146" customFormat="false" ht="15" hidden="false" customHeight="false" outlineLevel="0" collapsed="false">
      <c r="B146" s="56" t="s">
        <v>171</v>
      </c>
      <c r="C146" s="57"/>
      <c r="D146" s="56"/>
      <c r="E146" s="58" t="s">
        <v>172</v>
      </c>
      <c r="F146" s="59"/>
      <c r="G146" s="59" t="n">
        <v>243</v>
      </c>
      <c r="H146" s="60" t="str">
        <f aca="false">IF(A146="C",$H$17+(MIN(G146,200)/34+MIN(MAX(G146-200,0),200)/32+MIN(MAX(G146-400,0),200)/30+MIN(MAX(G146-600,0),400)/28+1/120)/24,"")</f>
        <v/>
      </c>
      <c r="I146" s="60" t="str">
        <f aca="false">IF(A146="C",$I$21+(MIN(G146,60)/20+MIN(MAX(G146-60,0),540)/15+MIN(MAX(G146-600,0),400)/11.428+1/120)/24,"")</f>
        <v/>
      </c>
    </row>
    <row r="147" customFormat="false" ht="15" hidden="false" customHeight="false" outlineLevel="0" collapsed="false">
      <c r="B147" s="56"/>
      <c r="C147" s="57"/>
      <c r="D147" s="56"/>
      <c r="E147" s="58" t="n">
        <v>96</v>
      </c>
      <c r="F147" s="59"/>
      <c r="G147" s="59" t="str">
        <f aca="false">IF(F147&lt;&gt;"",G146+F147,"")</f>
        <v/>
      </c>
      <c r="H147" s="60" t="str">
        <f aca="false">IF(A147="C",$H$17+(MIN(G147,200)/34+MIN(MAX(G147-200,0),200)/32+MIN(MAX(G147-400,0),200)/30+MIN(MAX(G147-600,0),400)/28+1/120)/24,"")</f>
        <v/>
      </c>
      <c r="I147" s="60" t="str">
        <f aca="false">IF(A147="C",$I$21+(MIN(G147,60)/20+MIN(MAX(G147-60,0),540)/15+MIN(MAX(G147-600,0),400)/11.428+1/120)/24,"")</f>
        <v/>
      </c>
    </row>
    <row r="148" customFormat="false" ht="15" hidden="false" customHeight="false" outlineLevel="0" collapsed="false">
      <c r="B148" s="56"/>
      <c r="C148" s="57"/>
      <c r="D148" s="56"/>
      <c r="E148" s="58" t="s">
        <v>173</v>
      </c>
      <c r="F148" s="59"/>
      <c r="G148" s="59" t="str">
        <f aca="false">IF(F148&lt;&gt;"",G147+F148,"")</f>
        <v/>
      </c>
      <c r="H148" s="60" t="str">
        <f aca="false">IF(A148="C",$H$17+(MIN(G148,200)/34+MIN(MAX(G148-200,0),200)/32+MIN(MAX(G148-400,0),200)/30+MIN(MAX(G148-600,0),400)/28+1/120)/24,"")</f>
        <v/>
      </c>
      <c r="I148" s="60" t="str">
        <f aca="false">IF(A148="C",$I$21+(MIN(G148,60)/20+MIN(MAX(G148-60,0),540)/15+MIN(MAX(G148-600,0),400)/11.428+1/120)/24,"")</f>
        <v/>
      </c>
    </row>
    <row r="149" customFormat="false" ht="15" hidden="false" customHeight="false" outlineLevel="0" collapsed="false">
      <c r="B149" s="56"/>
      <c r="C149" s="57"/>
      <c r="D149" s="56"/>
      <c r="E149" s="58" t="s">
        <v>174</v>
      </c>
      <c r="F149" s="59"/>
      <c r="G149" s="59" t="str">
        <f aca="false">IF(F149&lt;&gt;"",G148+F149,"")</f>
        <v/>
      </c>
      <c r="H149" s="60" t="str">
        <f aca="false">IF(A149="C",$H$17+(MIN(G149,200)/34+MIN(MAX(G149-200,0),200)/32+MIN(MAX(G149-400,0),200)/30+MIN(MAX(G149-600,0),400)/28+1/120)/24,"")</f>
        <v/>
      </c>
      <c r="I149" s="60" t="str">
        <f aca="false">IF(A149="C",$I$21+(MIN(G149,60)/20+MIN(MAX(G149-60,0),540)/15+MIN(MAX(G149-600,0),400)/11.428+1/120)/24,"")</f>
        <v/>
      </c>
    </row>
    <row r="150" customFormat="false" ht="15" hidden="false" customHeight="false" outlineLevel="0" collapsed="false">
      <c r="B150" s="56" t="s">
        <v>175</v>
      </c>
      <c r="C150" s="57"/>
      <c r="D150" s="56"/>
      <c r="E150" s="58" t="s">
        <v>176</v>
      </c>
      <c r="F150" s="59"/>
      <c r="G150" s="59" t="str">
        <f aca="false">IF(F150&lt;&gt;"",G149+F150,"")</f>
        <v/>
      </c>
      <c r="H150" s="60" t="str">
        <f aca="false">IF(A150="C",$H$17+(MIN(G150,200)/34+MIN(MAX(G150-200,0),200)/32+MIN(MAX(G150-400,0),200)/30+MIN(MAX(G150-600,0),400)/28+1/120)/24,"")</f>
        <v/>
      </c>
      <c r="I150" s="60" t="str">
        <f aca="false">IF(A150="C",$I$21+(MIN(G150,60)/20+MIN(MAX(G150-60,0),540)/15+MIN(MAX(G150-600,0),400)/11.428+1/120)/24,"")</f>
        <v/>
      </c>
    </row>
    <row r="151" customFormat="false" ht="15" hidden="false" customHeight="false" outlineLevel="0" collapsed="false">
      <c r="B151" s="56" t="s">
        <v>177</v>
      </c>
      <c r="C151" s="57"/>
      <c r="D151" s="56"/>
      <c r="E151" s="58" t="n">
        <v>20</v>
      </c>
      <c r="F151" s="59"/>
      <c r="G151" s="59" t="str">
        <f aca="false">IF(F151&lt;&gt;"",G150+F151,"")</f>
        <v/>
      </c>
      <c r="H151" s="60" t="str">
        <f aca="false">IF(A151="C",$H$17+(MIN(G151,200)/34+MIN(MAX(G151-200,0),200)/32+MIN(MAX(G151-400,0),200)/30+MIN(MAX(G151-600,0),400)/28+1/120)/24,"")</f>
        <v/>
      </c>
      <c r="I151" s="60" t="str">
        <f aca="false">IF(A151="C",$I$21+(MIN(G151,60)/20+MIN(MAX(G151-60,0),540)/15+MIN(MAX(G151-600,0),400)/11.428+1/120)/24,"")</f>
        <v/>
      </c>
    </row>
    <row r="152" s="73" customFormat="true" ht="15" hidden="false" customHeight="false" outlineLevel="0" collapsed="false">
      <c r="A152" s="66"/>
      <c r="B152" s="67" t="s">
        <v>178</v>
      </c>
      <c r="C152" s="68"/>
      <c r="D152" s="69"/>
      <c r="E152" s="70" t="n">
        <v>7</v>
      </c>
      <c r="F152" s="71"/>
      <c r="G152" s="71" t="n">
        <v>252</v>
      </c>
      <c r="H152" s="72"/>
      <c r="I152" s="72"/>
      <c r="K152" s="74"/>
    </row>
    <row r="153" customFormat="false" ht="15" hidden="false" customHeight="false" outlineLevel="0" collapsed="false">
      <c r="B153" s="56" t="s">
        <v>179</v>
      </c>
      <c r="C153" s="57"/>
      <c r="D153" s="56"/>
      <c r="E153" s="58" t="n">
        <v>25</v>
      </c>
      <c r="F153" s="59"/>
      <c r="G153" s="59" t="n">
        <v>266</v>
      </c>
      <c r="H153" s="60" t="str">
        <f aca="false">IF(A153="C",$H$17+(MIN(G153,200)/34+MIN(MAX(G153-200,0),200)/32+MIN(MAX(G153-400,0),200)/30+MIN(MAX(G153-600,0),400)/28+1/120)/24,"")</f>
        <v/>
      </c>
      <c r="I153" s="60" t="str">
        <f aca="false">IF(A153="C",$I$21+(MIN(G153,60)/20+MIN(MAX(G153-60,0),540)/15+MIN(MAX(G153-600,0),400)/11.428+1/120)/24,"")</f>
        <v/>
      </c>
    </row>
    <row r="154" customFormat="false" ht="15" hidden="false" customHeight="false" outlineLevel="0" collapsed="false">
      <c r="B154" s="56"/>
      <c r="C154" s="57"/>
      <c r="D154" s="56"/>
      <c r="E154" s="58" t="s">
        <v>180</v>
      </c>
      <c r="F154" s="59"/>
      <c r="G154" s="59" t="str">
        <f aca="false">IF(F154&lt;&gt;"",G153+F154,"")</f>
        <v/>
      </c>
      <c r="H154" s="60" t="str">
        <f aca="false">IF(A154="C",$H$17+(MIN(G154,200)/34+MIN(MAX(G154-200,0),200)/32+MIN(MAX(G154-400,0),200)/30+MIN(MAX(G154-600,0),400)/28+1/120)/24,"")</f>
        <v/>
      </c>
      <c r="I154" s="60" t="str">
        <f aca="false">IF(A154="C",$I$21+(MIN(G154,60)/20+MIN(MAX(G154-60,0),540)/15+MIN(MAX(G154-600,0),400)/11.428+1/120)/24,"")</f>
        <v/>
      </c>
    </row>
    <row r="155" customFormat="false" ht="15" hidden="false" customHeight="false" outlineLevel="0" collapsed="false">
      <c r="B155" s="56"/>
      <c r="C155" s="57"/>
      <c r="D155" s="56"/>
      <c r="E155" s="58" t="s">
        <v>181</v>
      </c>
      <c r="F155" s="59"/>
      <c r="G155" s="59" t="str">
        <f aca="false">IF(F155&lt;&gt;"",G154+F155,"")</f>
        <v/>
      </c>
      <c r="H155" s="60" t="str">
        <f aca="false">IF(A155="C",$H$17+(MIN(G155,200)/34+MIN(MAX(G155-200,0),200)/32+MIN(MAX(G155-400,0),200)/30+MIN(MAX(G155-600,0),400)/28+1/120)/24,"")</f>
        <v/>
      </c>
      <c r="I155" s="60" t="str">
        <f aca="false">IF(A155="C",$I$21+(MIN(G155,60)/20+MIN(MAX(G155-60,0),540)/15+MIN(MAX(G155-600,0),400)/11.428+1/120)/24,"")</f>
        <v/>
      </c>
    </row>
    <row r="156" customFormat="false" ht="15" hidden="false" customHeight="false" outlineLevel="0" collapsed="false">
      <c r="B156" s="56" t="s">
        <v>182</v>
      </c>
      <c r="C156" s="57"/>
      <c r="D156" s="56"/>
      <c r="E156" s="58" t="s">
        <v>183</v>
      </c>
      <c r="F156" s="59"/>
      <c r="G156" s="59" t="n">
        <v>302</v>
      </c>
      <c r="H156" s="60" t="str">
        <f aca="false">IF(A156="C",$H$17+(MIN(G156,200)/34+MIN(MAX(G156-200,0),200)/32+MIN(MAX(G156-400,0),200)/30+MIN(MAX(G156-600,0),400)/28+1/120)/24,"")</f>
        <v/>
      </c>
      <c r="I156" s="60" t="str">
        <f aca="false">IF(A156="C",$I$21+(MIN(G156,60)/20+MIN(MAX(G156-60,0),540)/15+MIN(MAX(G156-600,0),400)/11.428+1/120)/24,"")</f>
        <v/>
      </c>
    </row>
    <row r="157" s="55" customFormat="true" ht="15" hidden="false" customHeight="false" outlineLevel="0" collapsed="false">
      <c r="A157" s="51" t="s">
        <v>120</v>
      </c>
      <c r="B157" s="62" t="s">
        <v>184</v>
      </c>
      <c r="C157" s="63"/>
      <c r="D157" s="62"/>
      <c r="E157" s="62"/>
      <c r="F157" s="64"/>
      <c r="G157" s="64" t="n">
        <v>304</v>
      </c>
      <c r="H157" s="65" t="n">
        <v>0.963888888888889</v>
      </c>
      <c r="I157" s="65" t="n">
        <v>0.427777777777778</v>
      </c>
      <c r="K157" s="2"/>
    </row>
    <row r="158" customFormat="false" ht="15" hidden="false" customHeight="false" outlineLevel="0" collapsed="false">
      <c r="B158" s="56"/>
      <c r="C158" s="57"/>
      <c r="D158" s="56"/>
      <c r="E158" s="58" t="s">
        <v>185</v>
      </c>
      <c r="F158" s="59"/>
      <c r="G158" s="59" t="str">
        <f aca="false">IF(F158&lt;&gt;"",G156+F158,"")</f>
        <v/>
      </c>
      <c r="H158" s="60" t="str">
        <f aca="false">IF(A158="C",$H$17+(MIN(G158,200)/34+MIN(MAX(G158-200,0),200)/32+MIN(MAX(G158-400,0),200)/30+MIN(MAX(G158-600,0),400)/28+1/120)/24,"")</f>
        <v/>
      </c>
      <c r="I158" s="60" t="str">
        <f aca="false">IF(A158="C",$I$21+(MIN(G158,60)/20+MIN(MAX(G158-60,0),540)/15+MIN(MAX(G158-600,0),400)/11.428+1/120)/24,"")</f>
        <v/>
      </c>
    </row>
    <row r="159" customFormat="false" ht="15" hidden="false" customHeight="false" outlineLevel="0" collapsed="false">
      <c r="B159" s="56" t="s">
        <v>186</v>
      </c>
      <c r="C159" s="57"/>
      <c r="D159" s="56"/>
      <c r="E159" s="58" t="s">
        <v>187</v>
      </c>
      <c r="F159" s="59"/>
      <c r="G159" s="59" t="n">
        <v>313</v>
      </c>
      <c r="H159" s="60" t="str">
        <f aca="false">IF(A159="C",$H$17+(MIN(G159,200)/34+MIN(MAX(G159-200,0),200)/32+MIN(MAX(G159-400,0),200)/30+MIN(MAX(G159-600,0),400)/28+1/120)/24,"")</f>
        <v/>
      </c>
      <c r="I159" s="60" t="str">
        <f aca="false">IF(A159="C",$I$21+(MIN(G159,60)/20+MIN(MAX(G159-60,0),540)/15+MIN(MAX(G159-600,0),400)/11.428+1/120)/24,"")</f>
        <v/>
      </c>
    </row>
    <row r="160" customFormat="false" ht="15" hidden="false" customHeight="false" outlineLevel="0" collapsed="false">
      <c r="B160" s="56"/>
      <c r="C160" s="57"/>
      <c r="D160" s="56"/>
      <c r="E160" s="58" t="s">
        <v>188</v>
      </c>
      <c r="F160" s="59"/>
      <c r="G160" s="59" t="str">
        <f aca="false">IF(F160&lt;&gt;"",G159+F160,"")</f>
        <v/>
      </c>
      <c r="H160" s="60" t="str">
        <f aca="false">IF(A160="C",$H$17+(MIN(G160,200)/34+MIN(MAX(G160-200,0),200)/32+MIN(MAX(G160-400,0),200)/30+MIN(MAX(G160-600,0),400)/28+1/120)/24,"")</f>
        <v/>
      </c>
      <c r="I160" s="60" t="str">
        <f aca="false">IF(A160="C",$I$21+(MIN(G160,60)/20+MIN(MAX(G160-60,0),540)/15+MIN(MAX(G160-600,0),400)/11.428+1/120)/24,"")</f>
        <v/>
      </c>
    </row>
    <row r="161" customFormat="false" ht="15" hidden="false" customHeight="false" outlineLevel="0" collapsed="false">
      <c r="B161" s="56"/>
      <c r="C161" s="57"/>
      <c r="D161" s="56"/>
      <c r="E161" s="58" t="s">
        <v>189</v>
      </c>
      <c r="F161" s="59"/>
      <c r="G161" s="59" t="str">
        <f aca="false">IF(F161&lt;&gt;"",G160+F161,"")</f>
        <v/>
      </c>
      <c r="H161" s="60" t="str">
        <f aca="false">IF(A161="C",$H$17+(MIN(G161,200)/34+MIN(MAX(G161-200,0),200)/32+MIN(MAX(G161-400,0),200)/30+MIN(MAX(G161-600,0),400)/28+1/120)/24,"")</f>
        <v/>
      </c>
      <c r="I161" s="60" t="str">
        <f aca="false">IF(A161="C",$I$21+(MIN(G161,60)/20+MIN(MAX(G161-60,0),540)/15+MIN(MAX(G161-600,0),400)/11.428+1/120)/24,"")</f>
        <v/>
      </c>
    </row>
    <row r="162" customFormat="false" ht="15" hidden="false" customHeight="false" outlineLevel="0" collapsed="false">
      <c r="B162" s="56" t="s">
        <v>190</v>
      </c>
      <c r="C162" s="57"/>
      <c r="D162" s="56"/>
      <c r="E162" s="58" t="s">
        <v>191</v>
      </c>
      <c r="F162" s="59"/>
      <c r="G162" s="59" t="str">
        <f aca="false">IF(F162&lt;&gt;"",G161+F162,"")</f>
        <v/>
      </c>
      <c r="H162" s="60" t="str">
        <f aca="false">IF(A162="C",$H$17+(MIN(G162,200)/34+MIN(MAX(G162-200,0),200)/32+MIN(MAX(G162-400,0),200)/30+MIN(MAX(G162-600,0),400)/28+1/120)/24,"")</f>
        <v/>
      </c>
      <c r="I162" s="60" t="str">
        <f aca="false">IF(A162="C",$I$21+(MIN(G162,60)/20+MIN(MAX(G162-60,0),540)/15+MIN(MAX(G162-600,0),400)/11.428+1/120)/24,"")</f>
        <v/>
      </c>
    </row>
    <row r="163" customFormat="false" ht="15" hidden="false" customHeight="false" outlineLevel="0" collapsed="false">
      <c r="B163" s="56"/>
      <c r="C163" s="57"/>
      <c r="D163" s="56"/>
      <c r="E163" s="58" t="s">
        <v>192</v>
      </c>
      <c r="F163" s="59"/>
      <c r="G163" s="59" t="str">
        <f aca="false">IF(F163&lt;&gt;"",G162+F163,"")</f>
        <v/>
      </c>
      <c r="H163" s="60" t="str">
        <f aca="false">IF(A163="C",$H$17+(MIN(G163,200)/34+MIN(MAX(G163-200,0),200)/32+MIN(MAX(G163-400,0),200)/30+MIN(MAX(G163-600,0),400)/28+1/120)/24,"")</f>
        <v/>
      </c>
      <c r="I163" s="60" t="str">
        <f aca="false">IF(A163="C",$I$21+(MIN(G163,60)/20+MIN(MAX(G163-60,0),540)/15+MIN(MAX(G163-600,0),400)/11.428+1/120)/24,"")</f>
        <v/>
      </c>
    </row>
    <row r="164" customFormat="false" ht="15" hidden="false" customHeight="false" outlineLevel="0" collapsed="false">
      <c r="B164" s="56"/>
      <c r="C164" s="57"/>
      <c r="D164" s="56"/>
      <c r="E164" s="58" t="s">
        <v>193</v>
      </c>
      <c r="F164" s="59"/>
      <c r="G164" s="59" t="str">
        <f aca="false">IF(F164&lt;&gt;"",G163+F164,"")</f>
        <v/>
      </c>
      <c r="H164" s="60" t="str">
        <f aca="false">IF(A164="C",$H$17+(MIN(G164,200)/34+MIN(MAX(G164-200,0),200)/32+MIN(MAX(G164-400,0),200)/30+MIN(MAX(G164-600,0),400)/28+1/120)/24,"")</f>
        <v/>
      </c>
      <c r="I164" s="60" t="str">
        <f aca="false">IF(A164="C",$I$21+(MIN(G164,60)/20+MIN(MAX(G164-60,0),540)/15+MIN(MAX(G164-600,0),400)/11.428+1/120)/24,"")</f>
        <v/>
      </c>
    </row>
    <row r="165" customFormat="false" ht="15" hidden="false" customHeight="false" outlineLevel="0" collapsed="false">
      <c r="B165" s="56" t="s">
        <v>194</v>
      </c>
      <c r="C165" s="57"/>
      <c r="D165" s="56"/>
      <c r="E165" s="58" t="s">
        <v>195</v>
      </c>
      <c r="F165" s="59"/>
      <c r="G165" s="59" t="str">
        <f aca="false">IF(F165&lt;&gt;"",G164+F165,"")</f>
        <v/>
      </c>
      <c r="H165" s="60" t="str">
        <f aca="false">IF(A165="C",$H$17+(MIN(G165,200)/34+MIN(MAX(G165-200,0),200)/32+MIN(MAX(G165-400,0),200)/30+MIN(MAX(G165-600,0),400)/28+1/120)/24,"")</f>
        <v/>
      </c>
      <c r="I165" s="60" t="str">
        <f aca="false">IF(A165="C",$I$21+(MIN(G165,60)/20+MIN(MAX(G165-60,0),540)/15+MIN(MAX(G165-600,0),400)/11.428+1/120)/24,"")</f>
        <v/>
      </c>
    </row>
    <row r="166" s="55" customFormat="true" ht="15" hidden="false" customHeight="false" outlineLevel="0" collapsed="false">
      <c r="A166" s="51" t="s">
        <v>120</v>
      </c>
      <c r="B166" s="62" t="s">
        <v>196</v>
      </c>
      <c r="C166" s="63"/>
      <c r="D166" s="62"/>
      <c r="E166" s="62" t="s">
        <v>197</v>
      </c>
      <c r="F166" s="64"/>
      <c r="G166" s="64" t="n">
        <v>372</v>
      </c>
      <c r="H166" s="65" t="n">
        <v>0.0520833333333333</v>
      </c>
      <c r="I166" s="65" t="n">
        <v>0.616666666666667</v>
      </c>
      <c r="K166" s="2"/>
    </row>
    <row r="167" customFormat="false" ht="15" hidden="false" customHeight="false" outlineLevel="0" collapsed="false">
      <c r="B167" s="56" t="s">
        <v>198</v>
      </c>
      <c r="C167" s="57"/>
      <c r="D167" s="56"/>
      <c r="E167" s="58" t="s">
        <v>199</v>
      </c>
      <c r="F167" s="59"/>
      <c r="G167" s="59" t="n">
        <v>380</v>
      </c>
      <c r="H167" s="60" t="str">
        <f aca="false">IF(A167="C",$H$17+(MIN(G167,200)/34+MIN(MAX(G167-200,0),200)/32+MIN(MAX(G167-400,0),200)/30+MIN(MAX(G167-600,0),400)/28+1/120)/24,"")</f>
        <v/>
      </c>
      <c r="I167" s="60" t="str">
        <f aca="false">IF(A167="C",$I$21+(MIN(G167,60)/20+MIN(MAX(G167-60,0),540)/15+MIN(MAX(G167-600,0),400)/11.428+1/120)/24,"")</f>
        <v/>
      </c>
    </row>
    <row r="168" customFormat="false" ht="15" hidden="false" customHeight="false" outlineLevel="0" collapsed="false">
      <c r="B168" s="61" t="s">
        <v>87</v>
      </c>
      <c r="C168" s="57"/>
      <c r="D168" s="56"/>
      <c r="E168" s="58"/>
      <c r="F168" s="59"/>
      <c r="G168" s="59" t="n">
        <v>385</v>
      </c>
      <c r="H168" s="60" t="str">
        <f aca="false">IF(A168="C",$H$17+(MIN(G168,200)/34+MIN(MAX(G168-200,0),200)/32+MIN(MAX(G168-400,0),200)/30+MIN(MAX(G168-600,0),400)/28+1/120)/24,"")</f>
        <v/>
      </c>
      <c r="I168" s="60" t="str">
        <f aca="false">IF(A168="C",$I$21+(MIN(G168,60)/20+MIN(MAX(G168-60,0),540)/15+MIN(MAX(G168-600,0),400)/11.428+1/120)/24,"")</f>
        <v/>
      </c>
    </row>
    <row r="169" customFormat="false" ht="15" hidden="false" customHeight="false" outlineLevel="0" collapsed="false">
      <c r="B169" s="56" t="s">
        <v>200</v>
      </c>
      <c r="C169" s="57"/>
      <c r="D169" s="56"/>
      <c r="E169" s="58" t="s">
        <v>201</v>
      </c>
      <c r="F169" s="59"/>
      <c r="G169" s="59" t="str">
        <f aca="false">IF(F169&lt;&gt;"",G168+F169,"")</f>
        <v/>
      </c>
      <c r="H169" s="60" t="str">
        <f aca="false">IF(A169="C",$H$17+(MIN(G169,200)/34+MIN(MAX(G169-200,0),200)/32+MIN(MAX(G169-400,0),200)/30+MIN(MAX(G169-600,0),400)/28+1/120)/24,"")</f>
        <v/>
      </c>
      <c r="I169" s="60" t="str">
        <f aca="false">IF(A169="C",$I$21+(MIN(G169,60)/20+MIN(MAX(G169-60,0),540)/15+MIN(MAX(G169-600,0),400)/11.428+1/120)/24,"")</f>
        <v/>
      </c>
    </row>
    <row r="170" customFormat="false" ht="15" hidden="false" customHeight="false" outlineLevel="0" collapsed="false">
      <c r="B170" s="56" t="s">
        <v>202</v>
      </c>
      <c r="C170" s="57"/>
      <c r="D170" s="56"/>
      <c r="E170" s="58" t="s">
        <v>203</v>
      </c>
      <c r="F170" s="59"/>
      <c r="G170" s="59" t="n">
        <v>389</v>
      </c>
      <c r="H170" s="60" t="str">
        <f aca="false">IF(A170="C",$H$17+(MIN(G170,200)/34+MIN(MAX(G170-200,0),200)/32+MIN(MAX(G170-400,0),200)/30+MIN(MAX(G170-600,0),400)/28+1/120)/24,"")</f>
        <v/>
      </c>
      <c r="I170" s="60" t="str">
        <f aca="false">IF(A170="C",$I$21+(MIN(G170,60)/20+MIN(MAX(G170-60,0),540)/15+MIN(MAX(G170-600,0),400)/11.428+1/120)/24,"")</f>
        <v/>
      </c>
    </row>
    <row r="171" customFormat="false" ht="15" hidden="false" customHeight="false" outlineLevel="0" collapsed="false">
      <c r="B171" s="56"/>
      <c r="C171" s="57"/>
      <c r="D171" s="56"/>
      <c r="E171" s="58" t="s">
        <v>204</v>
      </c>
      <c r="F171" s="59"/>
      <c r="G171" s="59" t="str">
        <f aca="false">IF(F171&lt;&gt;"",G170+F171,"")</f>
        <v/>
      </c>
      <c r="H171" s="60" t="str">
        <f aca="false">IF(A171="C",$H$17+(MIN(G171,200)/34+MIN(MAX(G171-200,0),200)/32+MIN(MAX(G171-400,0),200)/30+MIN(MAX(G171-600,0),400)/28+1/120)/24,"")</f>
        <v/>
      </c>
      <c r="I171" s="60" t="str">
        <f aca="false">IF(A171="C",$I$21+(MIN(G171,60)/20+MIN(MAX(G171-60,0),540)/15+MIN(MAX(G171-600,0),400)/11.428+1/120)/24,"")</f>
        <v/>
      </c>
    </row>
    <row r="172" customFormat="false" ht="15" hidden="false" customHeight="false" outlineLevel="0" collapsed="false">
      <c r="B172" s="56" t="s">
        <v>205</v>
      </c>
      <c r="C172" s="57"/>
      <c r="D172" s="56"/>
      <c r="E172" s="58" t="s">
        <v>206</v>
      </c>
      <c r="F172" s="59"/>
      <c r="G172" s="59" t="n">
        <v>391</v>
      </c>
      <c r="H172" s="60" t="str">
        <f aca="false">IF(A172="C",$H$17+(MIN(G172,200)/34+MIN(MAX(G172-200,0),200)/32+MIN(MAX(G172-400,0),200)/30+MIN(MAX(G172-600,0),400)/28+1/120)/24,"")</f>
        <v/>
      </c>
      <c r="I172" s="60" t="str">
        <f aca="false">IF(A172="C",$I$21+(MIN(G172,60)/20+MIN(MAX(G172-60,0),540)/15+MIN(MAX(G172-600,0),400)/11.428+1/120)/24,"")</f>
        <v/>
      </c>
    </row>
    <row r="173" customFormat="false" ht="15" hidden="false" customHeight="false" outlineLevel="0" collapsed="false">
      <c r="B173" s="56"/>
      <c r="C173" s="57"/>
      <c r="D173" s="56"/>
      <c r="E173" s="58" t="s">
        <v>207</v>
      </c>
      <c r="F173" s="59"/>
      <c r="G173" s="59" t="str">
        <f aca="false">IF(F173&lt;&gt;"",G172+F173,"")</f>
        <v/>
      </c>
      <c r="H173" s="60" t="str">
        <f aca="false">IF(A173="C",$H$17+(MIN(G173,200)/34+MIN(MAX(G173-200,0),200)/32+MIN(MAX(G173-400,0),200)/30+MIN(MAX(G173-600,0),400)/28+1/120)/24,"")</f>
        <v/>
      </c>
      <c r="I173" s="60" t="str">
        <f aca="false">IF(A173="C",$I$21+(MIN(G173,60)/20+MIN(MAX(G173-60,0),540)/15+MIN(MAX(G173-600,0),400)/11.428+1/120)/24,"")</f>
        <v/>
      </c>
    </row>
    <row r="174" customFormat="false" ht="15" hidden="false" customHeight="false" outlineLevel="0" collapsed="false">
      <c r="B174" s="56"/>
      <c r="C174" s="57"/>
      <c r="D174" s="56"/>
      <c r="E174" s="58" t="s">
        <v>208</v>
      </c>
      <c r="F174" s="59"/>
      <c r="G174" s="59" t="str">
        <f aca="false">IF(F174&lt;&gt;"",G173+F174,"")</f>
        <v/>
      </c>
      <c r="H174" s="60" t="str">
        <f aca="false">IF(A174="C",$H$17+(MIN(G174,200)/34+MIN(MAX(G174-200,0),200)/32+MIN(MAX(G174-400,0),200)/30+MIN(MAX(G174-600,0),400)/28+1/120)/24,"")</f>
        <v/>
      </c>
      <c r="I174" s="60" t="str">
        <f aca="false">IF(A174="C",$I$21+(MIN(G174,60)/20+MIN(MAX(G174-60,0),540)/15+MIN(MAX(G174-600,0),400)/11.428+1/120)/24,"")</f>
        <v/>
      </c>
    </row>
    <row r="175" customFormat="false" ht="15" hidden="false" customHeight="false" outlineLevel="0" collapsed="false">
      <c r="B175" s="56"/>
      <c r="C175" s="57"/>
      <c r="D175" s="56"/>
      <c r="E175" s="58" t="s">
        <v>209</v>
      </c>
      <c r="F175" s="59"/>
      <c r="G175" s="59" t="str">
        <f aca="false">IF(F175&lt;&gt;"",G174+F175,"")</f>
        <v/>
      </c>
      <c r="H175" s="60" t="str">
        <f aca="false">IF(A175="C",$H$17+(MIN(G175,200)/34+MIN(MAX(G175-200,0),200)/32+MIN(MAX(G175-400,0),200)/30+MIN(MAX(G175-600,0),400)/28+1/120)/24,"")</f>
        <v/>
      </c>
      <c r="I175" s="60" t="str">
        <f aca="false">IF(A175="C",$I$21+(MIN(G175,60)/20+MIN(MAX(G175-60,0),540)/15+MIN(MAX(G175-600,0),400)/11.428+1/120)/24,"")</f>
        <v/>
      </c>
    </row>
    <row r="176" customFormat="false" ht="15" hidden="false" customHeight="false" outlineLevel="0" collapsed="false">
      <c r="B176" s="56"/>
      <c r="C176" s="57"/>
      <c r="D176" s="56"/>
      <c r="E176" s="58" t="s">
        <v>210</v>
      </c>
      <c r="F176" s="59"/>
      <c r="G176" s="59" t="str">
        <f aca="false">IF(F176&lt;&gt;"",G175+F176,"")</f>
        <v/>
      </c>
      <c r="H176" s="60" t="str">
        <f aca="false">IF(A176="C",$H$17+(MIN(G176,200)/34+MIN(MAX(G176-200,0),200)/32+MIN(MAX(G176-400,0),200)/30+MIN(MAX(G176-600,0),400)/28+1/120)/24,"")</f>
        <v/>
      </c>
      <c r="I176" s="60" t="str">
        <f aca="false">IF(A176="C",$I$21+(MIN(G176,60)/20+MIN(MAX(G176-60,0),540)/15+MIN(MAX(G176-600,0),400)/11.428+1/120)/24,"")</f>
        <v/>
      </c>
    </row>
    <row r="177" customFormat="false" ht="15" hidden="false" customHeight="false" outlineLevel="0" collapsed="false">
      <c r="B177" s="56"/>
      <c r="C177" s="57"/>
      <c r="D177" s="56"/>
      <c r="E177" s="58" t="s">
        <v>211</v>
      </c>
      <c r="F177" s="59"/>
      <c r="G177" s="59" t="str">
        <f aca="false">IF(F177&lt;&gt;"",G176+F177,"")</f>
        <v/>
      </c>
      <c r="H177" s="60" t="str">
        <f aca="false">IF(A177="C",$H$17+(MIN(G177,200)/34+MIN(MAX(G177-200,0),200)/32+MIN(MAX(G177-400,0),200)/30+MIN(MAX(G177-600,0),400)/28+1/120)/24,"")</f>
        <v/>
      </c>
      <c r="I177" s="60" t="str">
        <f aca="false">IF(A177="C",$I$21+(MIN(G177,60)/20+MIN(MAX(G177-60,0),540)/15+MIN(MAX(G177-600,0),400)/11.428+1/120)/24,"")</f>
        <v/>
      </c>
    </row>
    <row r="178" customFormat="false" ht="15" hidden="false" customHeight="false" outlineLevel="0" collapsed="false">
      <c r="B178" s="56"/>
      <c r="C178" s="57"/>
      <c r="D178" s="56"/>
      <c r="E178" s="58" t="s">
        <v>212</v>
      </c>
      <c r="F178" s="59"/>
      <c r="G178" s="59" t="str">
        <f aca="false">IF(F178&lt;&gt;"",G177+F178,"")</f>
        <v/>
      </c>
      <c r="H178" s="60" t="str">
        <f aca="false">IF(A178="C",$H$17+(MIN(G178,200)/34+MIN(MAX(G178-200,0),200)/32+MIN(MAX(G178-400,0),200)/30+MIN(MAX(G178-600,0),400)/28+1/120)/24,"")</f>
        <v/>
      </c>
      <c r="I178" s="60" t="str">
        <f aca="false">IF(A178="C",$I$21+(MIN(G178,60)/20+MIN(MAX(G178-60,0),540)/15+MIN(MAX(G178-600,0),400)/11.428+1/120)/24,"")</f>
        <v/>
      </c>
    </row>
    <row r="179" customFormat="false" ht="15" hidden="false" customHeight="false" outlineLevel="0" collapsed="false">
      <c r="B179" s="56"/>
      <c r="C179" s="57"/>
      <c r="D179" s="56"/>
      <c r="E179" s="58" t="s">
        <v>213</v>
      </c>
      <c r="F179" s="59"/>
      <c r="G179" s="59" t="str">
        <f aca="false">IF(F179&lt;&gt;"",G178+F179,"")</f>
        <v/>
      </c>
      <c r="H179" s="60" t="str">
        <f aca="false">IF(A179="C",$H$17+(MIN(G179,200)/34+MIN(MAX(G179-200,0),200)/32+MIN(MAX(G179-400,0),200)/30+MIN(MAX(G179-600,0),400)/28+1/120)/24,"")</f>
        <v/>
      </c>
      <c r="I179" s="60" t="str">
        <f aca="false">IF(A179="C",$I$21+(MIN(G179,60)/20+MIN(MAX(G179-60,0),540)/15+MIN(MAX(G179-600,0),400)/11.428+1/120)/24,"")</f>
        <v/>
      </c>
    </row>
    <row r="180" customFormat="false" ht="15" hidden="false" customHeight="false" outlineLevel="0" collapsed="false">
      <c r="B180" s="56" t="s">
        <v>214</v>
      </c>
      <c r="C180" s="57"/>
      <c r="D180" s="56"/>
      <c r="E180" s="58"/>
      <c r="F180" s="59"/>
      <c r="G180" s="59" t="n">
        <v>400</v>
      </c>
      <c r="H180" s="60" t="str">
        <f aca="false">IF(A180="C",$H$17+(MIN(G180,200)/34+MIN(MAX(G180-200,0),200)/32+MIN(MAX(G180-400,0),200)/30+MIN(MAX(G180-600,0),400)/28+1/120)/24,"")</f>
        <v/>
      </c>
      <c r="I180" s="60" t="str">
        <f aca="false">IF(A180="C",$I$21+(MIN(G180,60)/20+MIN(MAX(G180-60,0),540)/15+MIN(MAX(G180-600,0),400)/11.428+1/120)/24,"")</f>
        <v/>
      </c>
    </row>
    <row r="181" customFormat="false" ht="15" hidden="false" customHeight="false" outlineLevel="0" collapsed="false">
      <c r="B181" s="56" t="s">
        <v>215</v>
      </c>
      <c r="C181" s="57"/>
      <c r="D181" s="56"/>
      <c r="E181" s="58" t="s">
        <v>216</v>
      </c>
      <c r="F181" s="59"/>
      <c r="G181" s="59" t="n">
        <v>404</v>
      </c>
      <c r="H181" s="60" t="str">
        <f aca="false">IF(A181="C",$H$17+(MIN(G181,200)/34+MIN(MAX(G181-200,0),200)/32+MIN(MAX(G181-400,0),200)/30+MIN(MAX(G181-600,0),400)/28+1/120)/24,"")</f>
        <v/>
      </c>
      <c r="I181" s="60" t="str">
        <f aca="false">IF(A181="C",$I$21+(MIN(G181,60)/20+MIN(MAX(G181-60,0),540)/15+MIN(MAX(G181-600,0),400)/11.428+1/120)/24,"")</f>
        <v/>
      </c>
    </row>
    <row r="182" customFormat="false" ht="15" hidden="false" customHeight="false" outlineLevel="0" collapsed="false">
      <c r="B182" s="56"/>
      <c r="C182" s="57"/>
      <c r="D182" s="56"/>
      <c r="E182" s="58" t="s">
        <v>217</v>
      </c>
      <c r="F182" s="59"/>
      <c r="G182" s="59" t="str">
        <f aca="false">IF(F182&lt;&gt;"",G181+F182,"")</f>
        <v/>
      </c>
      <c r="H182" s="60" t="str">
        <f aca="false">IF(A182="C",$H$17+(MIN(G182,200)/34+MIN(MAX(G182-200,0),200)/32+MIN(MAX(G182-400,0),200)/30+MIN(MAX(G182-600,0),400)/28+1/120)/24,"")</f>
        <v/>
      </c>
      <c r="I182" s="60" t="str">
        <f aca="false">IF(A182="C",$I$21+(MIN(G182,60)/20+MIN(MAX(G182-60,0),540)/15+MIN(MAX(G182-600,0),400)/11.428+1/120)/24,"")</f>
        <v/>
      </c>
    </row>
    <row r="183" customFormat="false" ht="15" hidden="false" customHeight="false" outlineLevel="0" collapsed="false">
      <c r="B183" s="56" t="s">
        <v>218</v>
      </c>
      <c r="C183" s="57"/>
      <c r="D183" s="56"/>
      <c r="E183" s="58" t="s">
        <v>219</v>
      </c>
      <c r="F183" s="59"/>
      <c r="G183" s="59" t="n">
        <v>407</v>
      </c>
      <c r="H183" s="60" t="str">
        <f aca="false">IF(A183="C",$H$17+(MIN(G183,200)/34+MIN(MAX(G183-200,0),200)/32+MIN(MAX(G183-400,0),200)/30+MIN(MAX(G183-600,0),400)/28+1/120)/24,"")</f>
        <v/>
      </c>
      <c r="I183" s="60" t="str">
        <f aca="false">IF(A183="C",$I$21+(MIN(G183,60)/20+MIN(MAX(G183-60,0),540)/15+MIN(MAX(G183-600,0),400)/11.428+1/120)/24,"")</f>
        <v/>
      </c>
    </row>
    <row r="184" customFormat="false" ht="15" hidden="false" customHeight="false" outlineLevel="0" collapsed="false">
      <c r="B184" s="56"/>
      <c r="C184" s="57"/>
      <c r="D184" s="56"/>
      <c r="E184" s="58" t="s">
        <v>220</v>
      </c>
      <c r="F184" s="59"/>
      <c r="G184" s="59" t="str">
        <f aca="false">IF(F184&lt;&gt;"",G183+F184,"")</f>
        <v/>
      </c>
      <c r="H184" s="60" t="str">
        <f aca="false">IF(A184="C",$H$17+(MIN(G184,200)/34+MIN(MAX(G184-200,0),200)/32+MIN(MAX(G184-400,0),200)/30+MIN(MAX(G184-600,0),400)/28+1/120)/24,"")</f>
        <v/>
      </c>
      <c r="I184" s="60" t="str">
        <f aca="false">IF(A184="C",$I$21+(MIN(G184,60)/20+MIN(MAX(G184-60,0),540)/15+MIN(MAX(G184-600,0),400)/11.428+1/120)/24,"")</f>
        <v/>
      </c>
    </row>
    <row r="185" customFormat="false" ht="15" hidden="false" customHeight="false" outlineLevel="0" collapsed="false">
      <c r="B185" s="56"/>
      <c r="C185" s="56"/>
      <c r="D185" s="56"/>
      <c r="E185" s="58" t="s">
        <v>221</v>
      </c>
      <c r="F185" s="59"/>
      <c r="G185" s="59" t="str">
        <f aca="false">IF(F185&lt;&gt;"",G184+F185,"")</f>
        <v/>
      </c>
      <c r="H185" s="60" t="str">
        <f aca="false">IF(A185="C",$H$17+(MIN(G185,200)/34+MIN(MAX(G185-200,0),200)/32+MIN(MAX(G185-400,0),200)/30+MIN(MAX(G185-600,0),400)/28+1/120)/24,"")</f>
        <v/>
      </c>
      <c r="I185" s="60" t="str">
        <f aca="false">IF(A185="C",$I$21+(MIN(G185,60)/20+MIN(MAX(G185-60,0),540)/15+MIN(MAX(G185-600,0),400)/11.428+1/120)/24,"")</f>
        <v/>
      </c>
    </row>
    <row r="186" customFormat="false" ht="15" hidden="false" customHeight="false" outlineLevel="0" collapsed="false">
      <c r="B186" s="56"/>
      <c r="C186" s="56"/>
      <c r="D186" s="56"/>
      <c r="E186" s="56" t="s">
        <v>222</v>
      </c>
      <c r="F186" s="56"/>
      <c r="G186" s="56"/>
      <c r="H186" s="56"/>
      <c r="I186" s="56"/>
    </row>
    <row r="187" customFormat="false" ht="15" hidden="false" customHeight="false" outlineLevel="0" collapsed="false">
      <c r="B187" s="56"/>
      <c r="C187" s="56"/>
      <c r="D187" s="56"/>
      <c r="E187" s="56" t="s">
        <v>223</v>
      </c>
      <c r="F187" s="56"/>
      <c r="G187" s="56"/>
      <c r="H187" s="56"/>
      <c r="I187" s="56"/>
    </row>
    <row r="188" customFormat="false" ht="15" hidden="false" customHeight="false" outlineLevel="0" collapsed="false">
      <c r="B188" s="56" t="s">
        <v>38</v>
      </c>
      <c r="C188" s="56"/>
      <c r="D188" s="56"/>
      <c r="E188" s="56" t="s">
        <v>224</v>
      </c>
      <c r="F188" s="56"/>
      <c r="G188" s="56"/>
      <c r="H188" s="56"/>
      <c r="I188" s="56"/>
    </row>
    <row r="189" s="55" customFormat="true" ht="15" hidden="false" customHeight="false" outlineLevel="0" collapsed="false">
      <c r="A189" s="51"/>
      <c r="B189" s="62" t="s">
        <v>225</v>
      </c>
      <c r="C189" s="62"/>
      <c r="D189" s="62"/>
      <c r="E189" s="62" t="s">
        <v>39</v>
      </c>
      <c r="F189" s="62"/>
      <c r="G189" s="62" t="n">
        <v>409</v>
      </c>
      <c r="H189" s="75" t="n">
        <v>0.0888888888888889</v>
      </c>
      <c r="I189" s="75" t="n">
        <v>0.708333333333333</v>
      </c>
      <c r="K189" s="2"/>
    </row>
    <row r="190" customFormat="false" ht="15" hidden="false" customHeight="false" outlineLevel="0" collapsed="false">
      <c r="B190" s="56"/>
      <c r="C190" s="56"/>
      <c r="D190" s="56"/>
      <c r="E190" s="56"/>
      <c r="F190" s="56"/>
      <c r="G190" s="56"/>
      <c r="H190" s="56"/>
      <c r="I190" s="56"/>
    </row>
  </sheetData>
  <mergeCells count="27">
    <mergeCell ref="B1:E1"/>
    <mergeCell ref="F2:I2"/>
    <mergeCell ref="C3:D3"/>
    <mergeCell ref="F3:I3"/>
    <mergeCell ref="C4:D4"/>
    <mergeCell ref="F4:I4"/>
    <mergeCell ref="C5:D5"/>
    <mergeCell ref="F5:I5"/>
    <mergeCell ref="C9:E9"/>
    <mergeCell ref="F9:G9"/>
    <mergeCell ref="H9:I9"/>
    <mergeCell ref="C11:E11"/>
    <mergeCell ref="G11:I11"/>
    <mergeCell ref="C12:E12"/>
    <mergeCell ref="G12:I12"/>
    <mergeCell ref="C13:E13"/>
    <mergeCell ref="C14:E14"/>
    <mergeCell ref="C15:E15"/>
    <mergeCell ref="D16:E16"/>
    <mergeCell ref="G16:I16"/>
    <mergeCell ref="C17:E17"/>
    <mergeCell ref="H17:I17"/>
    <mergeCell ref="A18:A19"/>
    <mergeCell ref="B18:B19"/>
    <mergeCell ref="C18:D18"/>
    <mergeCell ref="E18:E19"/>
    <mergeCell ref="H18:I18"/>
  </mergeCells>
  <conditionalFormatting sqref="A1:A18 A20:A1048576">
    <cfRule type="cellIs" priority="2" operator="equal" aboveAverage="0" equalAverage="0" bottom="0" percent="0" rank="0" text="" dxfId="0">
      <formula>"C"</formula>
    </cfRule>
  </conditionalFormatting>
  <conditionalFormatting sqref="I22:I185">
    <cfRule type="expression" priority="3" aboveAverage="0" equalAverage="0" bottom="0" percent="0" rank="0" text="" dxfId="1">
      <formula>A22="C"</formula>
    </cfRule>
  </conditionalFormatting>
  <conditionalFormatting sqref="H22:H185">
    <cfRule type="expression" priority="4" aboveAverage="0" equalAverage="0" bottom="0" percent="0" rank="0" text="" dxfId="2">
      <formula>A22="C"</formula>
    </cfRule>
  </conditionalFormatting>
  <conditionalFormatting sqref="G22:G185">
    <cfRule type="expression" priority="5" aboveAverage="0" equalAverage="0" bottom="0" percent="0" rank="0" text="" dxfId="3">
      <formula>A22="C"</formula>
    </cfRule>
  </conditionalFormatting>
  <conditionalFormatting sqref="F22:F185">
    <cfRule type="expression" priority="6" aboveAverage="0" equalAverage="0" bottom="0" percent="0" rank="0" text="" dxfId="4">
      <formula>A22="C"</formula>
    </cfRule>
  </conditionalFormatting>
  <conditionalFormatting sqref="E22:E185">
    <cfRule type="expression" priority="7" aboveAverage="0" equalAverage="0" bottom="0" percent="0" rank="0" text="" dxfId="5">
      <formula>A22="C"</formula>
    </cfRule>
  </conditionalFormatting>
  <conditionalFormatting sqref="D22:D185">
    <cfRule type="expression" priority="8" aboveAverage="0" equalAverage="0" bottom="0" percent="0" rank="0" text="" dxfId="6">
      <formula>A22="C"</formula>
    </cfRule>
  </conditionalFormatting>
  <conditionalFormatting sqref="C22:C185">
    <cfRule type="expression" priority="9" aboveAverage="0" equalAverage="0" bottom="0" percent="0" rank="0" text="" dxfId="7">
      <formula>A22="C"</formula>
    </cfRule>
  </conditionalFormatting>
  <conditionalFormatting sqref="B22:B185">
    <cfRule type="expression" priority="10" aboveAverage="0" equalAverage="0" bottom="0" percent="0" rank="0" text="" dxfId="8">
      <formula>A22="C"</formula>
    </cfRule>
  </conditionalFormatting>
  <hyperlinks>
    <hyperlink ref="C15" r:id="rId1" display="clement.pic.guitare@gmail.com"/>
  </hyperlinks>
  <printOptions headings="false" gridLines="false" gridLinesSet="true" horizontalCentered="false" verticalCentered="false"/>
  <pageMargins left="0.433333333333333" right="0.433333333333333" top="0.629861111111111" bottom="0.629861111111111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31</TotalTime>
  <Application>LibreOffice/7.3.5.2$Windows_X86_64 LibreOffice_project/184fe81b8c8c30d8b5082578aee2fed2ea847c01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2021-02-13T18:25:35Z</dcterms:created>
  <dc:creator>GESTION</dc:creator>
  <dc:description/>
  <dc:language>fr-FR</dc:language>
  <cp:lastModifiedBy/>
  <cp:lastPrinted>2021-02-13T18:31:34Z</cp:lastPrinted>
  <dcterms:modified xsi:type="dcterms:W3CDTF">2023-03-07T11:36:07Z</dcterms:modified>
  <cp:revision>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